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88" windowWidth="20376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<sst xmlns="http://schemas.openxmlformats.org/spreadsheetml/2006/main" count="403" uniqueCount="186">
  <si>
    <t>指标类别</t>
  </si>
  <si>
    <t>计量单位</t>
  </si>
  <si>
    <t xml:space="preserve">    全年下达计划</t>
  </si>
  <si>
    <t xml:space="preserve">        新增建设用地</t>
  </si>
  <si>
    <t>公顷</t>
  </si>
  <si>
    <t xml:space="preserve">        农用地</t>
  </si>
  <si>
    <t xml:space="preserve">        耕地</t>
  </si>
  <si>
    <t xml:space="preserve">    累计使用计划</t>
  </si>
  <si>
    <t xml:space="preserve">    计划安排使用比例</t>
  </si>
  <si>
    <t>%</t>
  </si>
  <si>
    <t>二、建设项目用地预审审批情况</t>
  </si>
  <si>
    <t xml:space="preserve">    报国土部预审</t>
  </si>
  <si>
    <t xml:space="preserve">        项目件数</t>
  </si>
  <si>
    <t>件</t>
  </si>
  <si>
    <t xml:space="preserve">        总用地</t>
  </si>
  <si>
    <t xml:space="preserve">        其中：耕地</t>
  </si>
  <si>
    <t xml:space="preserve">    报省级预审</t>
  </si>
  <si>
    <t xml:space="preserve">    省级预审按用地类型分</t>
  </si>
  <si>
    <t xml:space="preserve">         交通运输用地</t>
  </si>
  <si>
    <t xml:space="preserve">         水利设施用地</t>
  </si>
  <si>
    <t xml:space="preserve">         能源用地</t>
  </si>
  <si>
    <t xml:space="preserve">         其他用地</t>
  </si>
  <si>
    <t>三、审批建设用地情况</t>
  </si>
  <si>
    <t xml:space="preserve">    批准建设用地合计</t>
  </si>
  <si>
    <t>公顷</t>
  </si>
  <si>
    <t xml:space="preserve">        其中：新增建设用地</t>
  </si>
  <si>
    <t xml:space="preserve">            其中：农用地转用</t>
  </si>
  <si>
    <t xml:space="preserve">                其中：耕地</t>
  </si>
  <si>
    <t xml:space="preserve">                未利用地</t>
  </si>
  <si>
    <t xml:space="preserve">            其中：农用地转用</t>
  </si>
  <si>
    <t xml:space="preserve">    省政府批准</t>
  </si>
  <si>
    <t xml:space="preserve">        其中：新增建设用地</t>
  </si>
  <si>
    <t xml:space="preserve">    按建设用地类型分</t>
  </si>
  <si>
    <t xml:space="preserve">     城镇村建设用地</t>
  </si>
  <si>
    <t xml:space="preserve">         其中：商服用地</t>
  </si>
  <si>
    <t xml:space="preserve">              住宅用地</t>
  </si>
  <si>
    <t xml:space="preserve">              公共管理与公共服务用地</t>
  </si>
  <si>
    <t xml:space="preserve">  交通运输用地</t>
  </si>
  <si>
    <t xml:space="preserve">     单独选址建设用地</t>
  </si>
  <si>
    <t xml:space="preserve">         其中：交通运输用地</t>
  </si>
  <si>
    <t xml:space="preserve">              水利设施用地</t>
  </si>
  <si>
    <t xml:space="preserve">              能源用地</t>
  </si>
  <si>
    <t>四、土地整治项目竣工情况</t>
  </si>
  <si>
    <t xml:space="preserve">    土地整治项目个数</t>
  </si>
  <si>
    <t>个</t>
  </si>
  <si>
    <t xml:space="preserve">    项目规模</t>
  </si>
  <si>
    <t xml:space="preserve">        整理</t>
  </si>
  <si>
    <t xml:space="preserve">        复垦</t>
  </si>
  <si>
    <t xml:space="preserve">        开发</t>
  </si>
  <si>
    <t xml:space="preserve">    新增农用地面积</t>
  </si>
  <si>
    <t xml:space="preserve">        新增耕地面积</t>
  </si>
  <si>
    <t xml:space="preserve">        减少建设用地而增加耕地面积</t>
  </si>
  <si>
    <t xml:space="preserve">    增加或减少建设用地（+/-）</t>
  </si>
  <si>
    <t xml:space="preserve">    投资额</t>
  </si>
  <si>
    <t>万元</t>
  </si>
  <si>
    <t>五、国有建设用地供应情况</t>
  </si>
  <si>
    <t xml:space="preserve">    建设用地供应总面积</t>
  </si>
  <si>
    <t>公顷</t>
  </si>
  <si>
    <t xml:space="preserve">        其中：存量</t>
  </si>
  <si>
    <t xml:space="preserve">    1.国有土地出让情况</t>
  </si>
  <si>
    <t xml:space="preserve">      土地出让面积</t>
  </si>
  <si>
    <t xml:space="preserve">          其中：存量</t>
  </si>
  <si>
    <t xml:space="preserve">          其中： 招拍挂面积</t>
  </si>
  <si>
    <t xml:space="preserve">      按用地类型分</t>
  </si>
  <si>
    <t xml:space="preserve">          商服用地</t>
  </si>
  <si>
    <t xml:space="preserve">          工矿仓储用地</t>
  </si>
  <si>
    <t xml:space="preserve">          住宅用地</t>
  </si>
  <si>
    <t xml:space="preserve">              普通商品住房</t>
  </si>
  <si>
    <t xml:space="preserve">                 其中，中低价位、中小套型普通商品住房</t>
  </si>
  <si>
    <t xml:space="preserve">              经济适用住房</t>
  </si>
  <si>
    <t xml:space="preserve">              廉租住房</t>
  </si>
  <si>
    <t xml:space="preserve">              高档住宅</t>
  </si>
  <si>
    <t xml:space="preserve">          其他用地</t>
  </si>
  <si>
    <t xml:space="preserve">      土地出让成交价款</t>
  </si>
  <si>
    <t>万元</t>
  </si>
  <si>
    <t xml:space="preserve">          其中：招拍挂成交价款</t>
  </si>
  <si>
    <t xml:space="preserve">    2.国有土地划拨情况</t>
  </si>
  <si>
    <t xml:space="preserve">      土地划拨面积</t>
  </si>
  <si>
    <t xml:space="preserve">    商业用地地价</t>
  </si>
  <si>
    <t>元/平方米</t>
  </si>
  <si>
    <t xml:space="preserve">    住宅用地地价</t>
  </si>
  <si>
    <t xml:space="preserve">    工业用地地价</t>
  </si>
  <si>
    <t xml:space="preserve">    勘查许可证发证</t>
  </si>
  <si>
    <t xml:space="preserve">        有效</t>
  </si>
  <si>
    <t xml:space="preserve">        新立</t>
  </si>
  <si>
    <t xml:space="preserve">        注销</t>
  </si>
  <si>
    <t xml:space="preserve">    探矿权出让个数</t>
  </si>
  <si>
    <t xml:space="preserve">        其中：申请在先出让</t>
  </si>
  <si>
    <t xml:space="preserve">        协议出让</t>
  </si>
  <si>
    <t xml:space="preserve">        招拍挂出让</t>
  </si>
  <si>
    <t xml:space="preserve">    探矿权出让价款</t>
  </si>
  <si>
    <t xml:space="preserve">    采矿许可证发证</t>
  </si>
  <si>
    <t xml:space="preserve">        有效 </t>
  </si>
  <si>
    <t xml:space="preserve">    采矿权出让个数</t>
  </si>
  <si>
    <t xml:space="preserve">        其中：探矿权转采矿权</t>
  </si>
  <si>
    <t xml:space="preserve">    采矿权出让价款</t>
  </si>
  <si>
    <t xml:space="preserve">   发现违法</t>
  </si>
  <si>
    <t>件</t>
  </si>
  <si>
    <t xml:space="preserve">       动态巡查发现违法</t>
  </si>
  <si>
    <t xml:space="preserve">       动态巡查制止违法</t>
  </si>
  <si>
    <t xml:space="preserve">       涉及土地面积</t>
  </si>
  <si>
    <t xml:space="preserve">           涉及耕地面积</t>
  </si>
  <si>
    <t xml:space="preserve">    立案</t>
  </si>
  <si>
    <t xml:space="preserve">        涉及土地面积</t>
  </si>
  <si>
    <t xml:space="preserve">            涉及耕地面积</t>
  </si>
  <si>
    <t xml:space="preserve">    结案</t>
  </si>
  <si>
    <t xml:space="preserve">           涉及土地面积</t>
  </si>
  <si>
    <t xml:space="preserve">               涉及耕地面积</t>
  </si>
  <si>
    <t xml:space="preserve">        其中：耕地</t>
  </si>
  <si>
    <t xml:space="preserve">    罚没款</t>
  </si>
  <si>
    <t xml:space="preserve">    移交司法和纪检人数</t>
  </si>
  <si>
    <t>人</t>
  </si>
  <si>
    <t xml:space="preserve">      立案</t>
  </si>
  <si>
    <t xml:space="preserve">      结案</t>
  </si>
  <si>
    <t xml:space="preserve">      吊销勘查许可证</t>
  </si>
  <si>
    <t xml:space="preserve">      吊销采矿许可证</t>
  </si>
  <si>
    <t xml:space="preserve">      罚没款</t>
  </si>
  <si>
    <t xml:space="preserve">      移交司法和纪检人员</t>
  </si>
  <si>
    <t xml:space="preserve">      来信件数</t>
  </si>
  <si>
    <t xml:space="preserve">      来访批次</t>
  </si>
  <si>
    <t>批次</t>
  </si>
  <si>
    <t xml:space="preserve">          其中：违法占地</t>
  </si>
  <si>
    <t xml:space="preserve">                权属争议</t>
  </si>
  <si>
    <t xml:space="preserve">                征地纠纷</t>
  </si>
  <si>
    <t xml:space="preserve">                揭发批评</t>
  </si>
  <si>
    <t xml:space="preserve">                砖瓦窑问题</t>
  </si>
  <si>
    <t xml:space="preserve">                其他</t>
  </si>
  <si>
    <t xml:space="preserve">      来访人次</t>
  </si>
  <si>
    <t>人次</t>
  </si>
  <si>
    <t xml:space="preserve">      预报地质灾害</t>
  </si>
  <si>
    <t>次</t>
  </si>
  <si>
    <t xml:space="preserve">      成功预报地质灾害</t>
  </si>
  <si>
    <t xml:space="preserve">      避免人员伤亡</t>
  </si>
  <si>
    <t xml:space="preserve">      避免直接经济损失</t>
  </si>
  <si>
    <t xml:space="preserve">      发生地质灾害</t>
  </si>
  <si>
    <t>起</t>
  </si>
  <si>
    <t xml:space="preserve">      造成直接经济损失</t>
  </si>
  <si>
    <t xml:space="preserve">      造成人员伤亡</t>
  </si>
  <si>
    <t xml:space="preserve">      死亡</t>
  </si>
  <si>
    <t xml:space="preserve">      失踪</t>
  </si>
  <si>
    <t xml:space="preserve">    国务院批准</t>
  </si>
  <si>
    <t xml:space="preserve">    综合地价</t>
  </si>
  <si>
    <t>六、重点城市建设用地价格（1个重点城市--西安市）</t>
  </si>
  <si>
    <t>一、土地利用计划安排使用情况</t>
  </si>
  <si>
    <t xml:space="preserve">              工矿仓储用地</t>
  </si>
  <si>
    <t>期初</t>
  </si>
  <si>
    <t>宗数</t>
  </si>
  <si>
    <t>宗</t>
  </si>
  <si>
    <t>面积</t>
  </si>
  <si>
    <t>公顷</t>
  </si>
  <si>
    <t>评估金额</t>
  </si>
  <si>
    <t>万元</t>
  </si>
  <si>
    <t>抵押金额</t>
  </si>
  <si>
    <t>期内增加</t>
  </si>
  <si>
    <t>期内减少</t>
  </si>
  <si>
    <t>期末</t>
  </si>
  <si>
    <t>八、新增建设用地土地有偿使用费及矿产资源补偿费收入情况</t>
  </si>
  <si>
    <t>九、勘查许可证发证与探矿权出让情况</t>
  </si>
  <si>
    <t>十、采矿许可证发证与采矿权出让情况</t>
  </si>
  <si>
    <t>十一、土地违法案件查处情况</t>
  </si>
  <si>
    <t>十二、矿产违法案件查处情况</t>
  </si>
  <si>
    <t>十三、信访情况</t>
  </si>
  <si>
    <t>十四、地质灾害防治情况与地质环境管理</t>
  </si>
  <si>
    <t>七、土地抵押登记情况（1个重点城市西安市中心城区）</t>
  </si>
  <si>
    <t>同比增减</t>
  </si>
  <si>
    <t>2011年</t>
  </si>
  <si>
    <t>2012年</t>
  </si>
  <si>
    <r>
      <t xml:space="preserve">       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经济适用住房</t>
    </r>
  </si>
  <si>
    <r>
      <t xml:space="preserve">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廉租住房</t>
    </r>
  </si>
  <si>
    <r>
      <t xml:space="preserve">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棚户区改造用地</t>
    </r>
  </si>
  <si>
    <r>
      <t xml:space="preserve">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公共租赁房</t>
    </r>
  </si>
  <si>
    <r>
      <t xml:space="preserve">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限价商品房</t>
    </r>
  </si>
  <si>
    <r>
      <t xml:space="preserve">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高档住宅</t>
    </r>
  </si>
  <si>
    <r>
      <t xml:space="preserve">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其他用地</t>
    </r>
  </si>
  <si>
    <t>2012年全省国土资源主要统计监测指标</t>
  </si>
  <si>
    <t xml:space="preserve">   注： 本表报告期为2012年1月1日-12月31日。
        同比指2012年与2011年同期相比。</t>
  </si>
  <si>
    <t xml:space="preserve">    新增建设用地土地有偿使用费收入</t>
  </si>
  <si>
    <t xml:space="preserve">        中央</t>
  </si>
  <si>
    <t xml:space="preserve">        地方</t>
  </si>
  <si>
    <t xml:space="preserve">    矿产资源补偿费收入</t>
  </si>
  <si>
    <t xml:space="preserve"> </t>
  </si>
  <si>
    <t>亿元</t>
  </si>
  <si>
    <t>亿元</t>
  </si>
  <si>
    <t>亿元</t>
  </si>
  <si>
    <t xml:space="preserve">    收回土地面积</t>
  </si>
  <si>
    <r>
      <t>787</t>
    </r>
    <r>
      <rPr>
        <sz val="8"/>
        <rFont val="宋体"/>
        <family val="0"/>
      </rPr>
      <t>(其中本年度770）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</si>
</sst>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_ "/>
    <numFmt numFmtId="186" formatCode="0.0000_);[Red]\(0.0000\)"/>
    <numFmt numFmtId="187" formatCode="0.0000_ "/>
    <numFmt numFmtId="188" formatCode="0.00_ "/>
    <numFmt numFmtId="189" formatCode="000000"/>
    <numFmt numFmtId="190" formatCode="0.000_ "/>
    <numFmt numFmtId="191" formatCode="0.000_);[Red]\(0.000\)"/>
  </numFmts>
  <fonts count="4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2"/>
      <color indexed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9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10" fontId="8" fillId="32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10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vertical="center"/>
    </xf>
    <xf numFmtId="0" fontId="0" fillId="0" borderId="12" xfId="0" applyFont="1" applyFill="1" applyBorder="1" applyAlignment="1">
      <alignment horizontal="left" vertical="center" indent="1"/>
    </xf>
    <xf numFmtId="187" fontId="0" fillId="0" borderId="0" xfId="0" applyNumberFormat="1" applyAlignment="1">
      <alignment vertical="center"/>
    </xf>
    <xf numFmtId="187" fontId="2" fillId="0" borderId="1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91" fontId="2" fillId="0" borderId="1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 wrapText="1"/>
    </xf>
    <xf numFmtId="187" fontId="2" fillId="0" borderId="10" xfId="0" applyNumberFormat="1" applyFont="1" applyFill="1" applyBorder="1" applyAlignment="1">
      <alignment horizontal="right" vertical="center"/>
    </xf>
    <xf numFmtId="190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0" fontId="0" fillId="0" borderId="10" xfId="0" applyNumberFormat="1" applyFont="1" applyFill="1" applyBorder="1" applyAlignment="1">
      <alignment vertical="center"/>
    </xf>
    <xf numFmtId="10" fontId="0" fillId="0" borderId="10" xfId="0" applyNumberFormat="1" applyFont="1" applyFill="1" applyBorder="1" applyAlignment="1">
      <alignment vertical="center"/>
    </xf>
    <xf numFmtId="10" fontId="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0" fontId="0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10" fontId="46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4" fontId="3" fillId="0" borderId="14" xfId="40" applyNumberFormat="1" applyFont="1" applyBorder="1" applyAlignment="1">
      <alignment horizontal="right" vertical="center" wrapText="1"/>
      <protection/>
    </xf>
    <xf numFmtId="188" fontId="3" fillId="0" borderId="10" xfId="40" applyNumberFormat="1" applyFont="1" applyBorder="1" applyAlignment="1">
      <alignment horizontal="right" vertical="center" wrapText="1"/>
      <protection/>
    </xf>
    <xf numFmtId="0" fontId="6" fillId="0" borderId="0" xfId="0" applyFont="1" applyBorder="1" applyAlignment="1">
      <alignment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="200" zoomScaleNormal="200" zoomScalePageLayoutView="0" workbookViewId="0" topLeftCell="B169">
      <selection activeCell="F184" sqref="F184"/>
    </sheetView>
  </sheetViews>
  <sheetFormatPr defaultColWidth="9.00390625" defaultRowHeight="14.25"/>
  <cols>
    <col min="1" max="1" width="37.00390625" style="0" customWidth="1"/>
    <col min="2" max="2" width="8.75390625" style="0" customWidth="1"/>
    <col min="3" max="3" width="14.375" style="11" customWidth="1"/>
    <col min="4" max="4" width="14.375" style="5" customWidth="1"/>
    <col min="5" max="5" width="13.625" style="6" customWidth="1"/>
    <col min="6" max="6" width="9.00390625" style="38" customWidth="1"/>
    <col min="7" max="7" width="14.25390625" style="0" customWidth="1"/>
    <col min="8" max="8" width="14.375" style="0" customWidth="1"/>
    <col min="9" max="9" width="12.75390625" style="0" bestFit="1" customWidth="1"/>
  </cols>
  <sheetData>
    <row r="1" spans="1:5" ht="30" customHeight="1">
      <c r="A1" s="91" t="s">
        <v>174</v>
      </c>
      <c r="B1" s="91"/>
      <c r="C1" s="91"/>
      <c r="D1" s="91"/>
      <c r="E1" s="91"/>
    </row>
    <row r="2" spans="1:5" ht="19.5" customHeight="1">
      <c r="A2" s="39" t="s">
        <v>0</v>
      </c>
      <c r="B2" s="40" t="s">
        <v>1</v>
      </c>
      <c r="C2" s="39" t="s">
        <v>166</v>
      </c>
      <c r="D2" s="40" t="s">
        <v>165</v>
      </c>
      <c r="E2" s="41" t="s">
        <v>164</v>
      </c>
    </row>
    <row r="3" spans="1:5" ht="19.5" customHeight="1">
      <c r="A3" s="90" t="s">
        <v>143</v>
      </c>
      <c r="B3" s="88"/>
      <c r="C3" s="88"/>
      <c r="D3" s="88"/>
      <c r="E3" s="89"/>
    </row>
    <row r="4" spans="1:5" ht="19.5" customHeight="1">
      <c r="A4" s="18" t="s">
        <v>2</v>
      </c>
      <c r="B4" s="1"/>
      <c r="C4" s="15"/>
      <c r="D4" s="15"/>
      <c r="E4" s="17"/>
    </row>
    <row r="5" spans="1:5" ht="19.5" customHeight="1">
      <c r="A5" s="18" t="s">
        <v>3</v>
      </c>
      <c r="B5" s="1" t="s">
        <v>4</v>
      </c>
      <c r="C5" s="33">
        <v>13130</v>
      </c>
      <c r="D5" s="7">
        <v>11750</v>
      </c>
      <c r="E5" s="17">
        <f>(C5-D5)/D5</f>
        <v>0.1174468085106383</v>
      </c>
    </row>
    <row r="6" spans="1:5" ht="19.5" customHeight="1">
      <c r="A6" s="18" t="s">
        <v>5</v>
      </c>
      <c r="B6" s="1" t="s">
        <v>4</v>
      </c>
      <c r="C6" s="33">
        <v>10586.6</v>
      </c>
      <c r="D6" s="7">
        <v>8496.6</v>
      </c>
      <c r="E6" s="17">
        <f>(C6-D6)/D6</f>
        <v>0.24598074523927216</v>
      </c>
    </row>
    <row r="7" spans="1:5" ht="19.5" customHeight="1">
      <c r="A7" s="18" t="s">
        <v>6</v>
      </c>
      <c r="B7" s="1" t="s">
        <v>4</v>
      </c>
      <c r="C7" s="33">
        <v>7810</v>
      </c>
      <c r="D7" s="7">
        <v>6473.3</v>
      </c>
      <c r="E7" s="17">
        <f>(C7-D7)/D7</f>
        <v>0.2064943691780081</v>
      </c>
    </row>
    <row r="8" spans="1:5" ht="19.5" customHeight="1">
      <c r="A8" s="18" t="s">
        <v>7</v>
      </c>
      <c r="B8" s="1"/>
      <c r="C8" s="34"/>
      <c r="D8" s="19"/>
      <c r="E8" s="17"/>
    </row>
    <row r="9" spans="1:5" ht="19.5" customHeight="1">
      <c r="A9" s="18" t="s">
        <v>3</v>
      </c>
      <c r="B9" s="1" t="s">
        <v>4</v>
      </c>
      <c r="C9" s="33">
        <v>11751.774</v>
      </c>
      <c r="D9" s="7">
        <v>9420</v>
      </c>
      <c r="E9" s="17">
        <f>(C9-D9)/D9</f>
        <v>0.24753439490445853</v>
      </c>
    </row>
    <row r="10" spans="1:5" ht="19.5" customHeight="1">
      <c r="A10" s="18" t="s">
        <v>5</v>
      </c>
      <c r="B10" s="1" t="s">
        <v>4</v>
      </c>
      <c r="C10" s="33">
        <v>10576.0134</v>
      </c>
      <c r="D10" s="7">
        <v>8493.3</v>
      </c>
      <c r="E10" s="17">
        <f>(C10-D10)/D10</f>
        <v>0.24521839567659223</v>
      </c>
    </row>
    <row r="11" spans="1:5" ht="19.5" customHeight="1">
      <c r="A11" s="18" t="s">
        <v>6</v>
      </c>
      <c r="B11" s="1" t="s">
        <v>4</v>
      </c>
      <c r="C11" s="33">
        <v>7724.09</v>
      </c>
      <c r="D11" s="7">
        <v>5693.3</v>
      </c>
      <c r="E11" s="17">
        <f>(C11-D11)/D11</f>
        <v>0.3566982242284791</v>
      </c>
    </row>
    <row r="12" spans="1:5" ht="19.5" customHeight="1">
      <c r="A12" s="18" t="s">
        <v>8</v>
      </c>
      <c r="B12" s="1"/>
      <c r="C12" s="34"/>
      <c r="D12" s="19"/>
      <c r="E12" s="17"/>
    </row>
    <row r="13" spans="1:5" ht="19.5" customHeight="1">
      <c r="A13" s="18" t="s">
        <v>3</v>
      </c>
      <c r="B13" s="1" t="s">
        <v>9</v>
      </c>
      <c r="C13" s="35">
        <f aca="true" t="shared" si="0" ref="C13:D15">C9/C5</f>
        <v>0.8950322924600151</v>
      </c>
      <c r="D13" s="13">
        <f t="shared" si="0"/>
        <v>0.8017021276595745</v>
      </c>
      <c r="E13" s="17">
        <f>(C13-D13)/D13</f>
        <v>0.11641501448037979</v>
      </c>
    </row>
    <row r="14" spans="1:5" ht="19.5" customHeight="1">
      <c r="A14" s="18" t="s">
        <v>5</v>
      </c>
      <c r="B14" s="1" t="s">
        <v>9</v>
      </c>
      <c r="C14" s="13">
        <f t="shared" si="0"/>
        <v>0.999</v>
      </c>
      <c r="D14" s="13">
        <f t="shared" si="0"/>
        <v>0.9996116093496221</v>
      </c>
      <c r="E14" s="17">
        <f>(C14-D14)/D14</f>
        <v>-0.000611846985270663</v>
      </c>
    </row>
    <row r="15" spans="1:5" ht="19.5" customHeight="1">
      <c r="A15" s="18" t="s">
        <v>6</v>
      </c>
      <c r="B15" s="1" t="s">
        <v>9</v>
      </c>
      <c r="C15" s="13">
        <f t="shared" si="0"/>
        <v>0.989</v>
      </c>
      <c r="D15" s="13">
        <f t="shared" si="0"/>
        <v>0.8795050437952822</v>
      </c>
      <c r="E15" s="17">
        <f>(C15-D15)/D15</f>
        <v>0.12449610946199918</v>
      </c>
    </row>
    <row r="16" spans="1:5" ht="19.5" customHeight="1">
      <c r="A16" s="90" t="s">
        <v>10</v>
      </c>
      <c r="B16" s="88"/>
      <c r="C16" s="88"/>
      <c r="D16" s="88"/>
      <c r="E16" s="89"/>
    </row>
    <row r="17" spans="1:5" ht="19.5" customHeight="1">
      <c r="A17" s="18" t="s">
        <v>11</v>
      </c>
      <c r="B17" s="1"/>
      <c r="C17" s="19"/>
      <c r="D17" s="19"/>
      <c r="E17" s="17"/>
    </row>
    <row r="18" spans="1:5" ht="19.5" customHeight="1">
      <c r="A18" s="18" t="s">
        <v>12</v>
      </c>
      <c r="B18" s="1" t="s">
        <v>13</v>
      </c>
      <c r="C18" s="12">
        <v>24</v>
      </c>
      <c r="D18" s="7">
        <v>13</v>
      </c>
      <c r="E18" s="17">
        <f>(C18-D18)/D18</f>
        <v>0.8461538461538461</v>
      </c>
    </row>
    <row r="19" spans="1:5" ht="19.5" customHeight="1">
      <c r="A19" s="18" t="s">
        <v>14</v>
      </c>
      <c r="B19" s="1" t="s">
        <v>4</v>
      </c>
      <c r="C19" s="12">
        <v>5595.1534</v>
      </c>
      <c r="D19" s="7">
        <v>1408.1193</v>
      </c>
      <c r="E19" s="17">
        <f>(C19-D19)/D19</f>
        <v>2.9734938651859966</v>
      </c>
    </row>
    <row r="20" spans="1:5" ht="19.5" customHeight="1">
      <c r="A20" s="18" t="s">
        <v>15</v>
      </c>
      <c r="B20" s="1" t="s">
        <v>4</v>
      </c>
      <c r="C20" s="12"/>
      <c r="D20" s="7">
        <v>551.2898</v>
      </c>
      <c r="E20" s="17">
        <f>(C20-D20)/D20</f>
        <v>-1</v>
      </c>
    </row>
    <row r="21" spans="1:5" ht="19.5" customHeight="1">
      <c r="A21" s="18" t="s">
        <v>16</v>
      </c>
      <c r="B21" s="1"/>
      <c r="C21" s="19"/>
      <c r="D21" s="19"/>
      <c r="E21" s="17"/>
    </row>
    <row r="22" spans="1:5" ht="19.5" customHeight="1">
      <c r="A22" s="20" t="s">
        <v>12</v>
      </c>
      <c r="B22" s="2" t="s">
        <v>13</v>
      </c>
      <c r="C22" s="12">
        <v>163</v>
      </c>
      <c r="D22" s="7">
        <v>122</v>
      </c>
      <c r="E22" s="17">
        <f>(C22-D22)/D22</f>
        <v>0.3360655737704918</v>
      </c>
    </row>
    <row r="23" spans="1:5" ht="19.5" customHeight="1">
      <c r="A23" s="20" t="s">
        <v>14</v>
      </c>
      <c r="B23" s="2" t="s">
        <v>4</v>
      </c>
      <c r="C23" s="12">
        <v>7689.843</v>
      </c>
      <c r="D23" s="7">
        <v>5391.5656</v>
      </c>
      <c r="E23" s="17">
        <f>(C23-D23)/D23</f>
        <v>0.42627273235811136</v>
      </c>
    </row>
    <row r="24" spans="1:5" ht="19.5" customHeight="1">
      <c r="A24" s="20" t="s">
        <v>15</v>
      </c>
      <c r="B24" s="2" t="s">
        <v>4</v>
      </c>
      <c r="C24" s="12">
        <v>2590.2582</v>
      </c>
      <c r="D24" s="7">
        <v>2374.8812</v>
      </c>
      <c r="E24" s="17">
        <f>(C24-D24)/D24</f>
        <v>0.09068958902028465</v>
      </c>
    </row>
    <row r="25" spans="1:5" ht="19.5" customHeight="1">
      <c r="A25" s="90" t="s">
        <v>17</v>
      </c>
      <c r="B25" s="88"/>
      <c r="C25" s="88"/>
      <c r="D25" s="88"/>
      <c r="E25" s="89"/>
    </row>
    <row r="26" spans="1:5" ht="19.5" customHeight="1">
      <c r="A26" s="20" t="s">
        <v>18</v>
      </c>
      <c r="B26" s="2" t="s">
        <v>4</v>
      </c>
      <c r="C26" s="12">
        <v>5153.1445</v>
      </c>
      <c r="D26" s="7">
        <v>4305.2953</v>
      </c>
      <c r="E26" s="17">
        <f>(C26-D26)/D26</f>
        <v>0.1969317180171127</v>
      </c>
    </row>
    <row r="27" spans="1:5" ht="19.5" customHeight="1">
      <c r="A27" s="20" t="s">
        <v>19</v>
      </c>
      <c r="B27" s="2" t="s">
        <v>4</v>
      </c>
      <c r="C27" s="14">
        <v>809.7737</v>
      </c>
      <c r="D27" s="4">
        <v>72.8792</v>
      </c>
      <c r="E27" s="17">
        <f>(C27-D27)/D27</f>
        <v>10.11117712598382</v>
      </c>
    </row>
    <row r="28" spans="1:5" ht="19.5" customHeight="1">
      <c r="A28" s="20" t="s">
        <v>20</v>
      </c>
      <c r="B28" s="2" t="s">
        <v>4</v>
      </c>
      <c r="C28" s="14">
        <v>1359.4479</v>
      </c>
      <c r="D28" s="4">
        <v>220.1989</v>
      </c>
      <c r="E28" s="17">
        <f>(C28-D28)/D28</f>
        <v>5.173727025884324</v>
      </c>
    </row>
    <row r="29" spans="1:5" ht="19.5" customHeight="1">
      <c r="A29" s="20" t="s">
        <v>21</v>
      </c>
      <c r="B29" s="2" t="s">
        <v>4</v>
      </c>
      <c r="C29" s="21">
        <v>360.704</v>
      </c>
      <c r="D29" s="4">
        <v>793.1922</v>
      </c>
      <c r="E29" s="17">
        <f>(C29-D29)/D29</f>
        <v>-0.5452501928284216</v>
      </c>
    </row>
    <row r="30" spans="1:5" ht="19.5" customHeight="1">
      <c r="A30" s="90" t="s">
        <v>22</v>
      </c>
      <c r="B30" s="88"/>
      <c r="C30" s="88"/>
      <c r="D30" s="88"/>
      <c r="E30" s="89"/>
    </row>
    <row r="31" spans="1:5" ht="19.5" customHeight="1">
      <c r="A31" s="61" t="s">
        <v>23</v>
      </c>
      <c r="B31" s="62" t="s">
        <v>24</v>
      </c>
      <c r="C31" s="63">
        <v>18336.8166</v>
      </c>
      <c r="D31" s="63">
        <v>30418.8544</v>
      </c>
      <c r="E31" s="64">
        <f aca="true" t="shared" si="1" ref="E31:E45">(C31-D31)/D31</f>
        <v>-0.3971891130784992</v>
      </c>
    </row>
    <row r="32" spans="1:5" ht="19.5" customHeight="1">
      <c r="A32" s="18" t="s">
        <v>25</v>
      </c>
      <c r="B32" s="1" t="s">
        <v>24</v>
      </c>
      <c r="C32" s="3">
        <v>13606.3539</v>
      </c>
      <c r="D32" s="3">
        <v>26930.1429</v>
      </c>
      <c r="E32" s="65">
        <f t="shared" si="1"/>
        <v>-0.4947537430259978</v>
      </c>
    </row>
    <row r="33" spans="1:5" ht="19.5" customHeight="1">
      <c r="A33" s="22" t="s">
        <v>26</v>
      </c>
      <c r="B33" s="8" t="s">
        <v>24</v>
      </c>
      <c r="C33" s="9">
        <v>12483.4669</v>
      </c>
      <c r="D33" s="9">
        <v>25089.903</v>
      </c>
      <c r="E33" s="66">
        <f t="shared" si="1"/>
        <v>-0.5024505714509937</v>
      </c>
    </row>
    <row r="34" spans="1:5" ht="19.5" customHeight="1">
      <c r="A34" s="67" t="s">
        <v>27</v>
      </c>
      <c r="B34" s="68" t="s">
        <v>24</v>
      </c>
      <c r="C34" s="36">
        <v>9141.0698</v>
      </c>
      <c r="D34" s="36">
        <v>17701.1234</v>
      </c>
      <c r="E34" s="64">
        <f t="shared" si="1"/>
        <v>-0.4835881546365583</v>
      </c>
    </row>
    <row r="35" spans="1:5" ht="19.5" customHeight="1">
      <c r="A35" s="18" t="s">
        <v>28</v>
      </c>
      <c r="B35" s="1" t="s">
        <v>24</v>
      </c>
      <c r="C35" s="3">
        <v>1122.887</v>
      </c>
      <c r="D35" s="3">
        <v>1840.2399</v>
      </c>
      <c r="E35" s="65">
        <f t="shared" si="1"/>
        <v>-0.38981488228790173</v>
      </c>
    </row>
    <row r="36" spans="1:5" ht="19.5" customHeight="1">
      <c r="A36" s="22" t="s">
        <v>140</v>
      </c>
      <c r="B36" s="8" t="s">
        <v>24</v>
      </c>
      <c r="C36" s="9">
        <v>1307.8731</v>
      </c>
      <c r="D36" s="16">
        <v>8874.0452</v>
      </c>
      <c r="E36" s="66">
        <f t="shared" si="1"/>
        <v>-0.8526181611065042</v>
      </c>
    </row>
    <row r="37" spans="1:5" ht="19.5" customHeight="1">
      <c r="A37" s="67" t="s">
        <v>25</v>
      </c>
      <c r="B37" s="68" t="s">
        <v>24</v>
      </c>
      <c r="C37" s="36">
        <v>1193.7569</v>
      </c>
      <c r="D37" s="37">
        <v>8534.0892</v>
      </c>
      <c r="E37" s="64">
        <f t="shared" si="1"/>
        <v>-0.8601190036776274</v>
      </c>
    </row>
    <row r="38" spans="1:5" ht="19.5" customHeight="1">
      <c r="A38" s="18" t="s">
        <v>29</v>
      </c>
      <c r="B38" s="1" t="s">
        <v>24</v>
      </c>
      <c r="C38" s="3">
        <v>1135.6703</v>
      </c>
      <c r="D38" s="4">
        <v>7742.6685</v>
      </c>
      <c r="E38" s="65">
        <f t="shared" si="1"/>
        <v>-0.8533231404650735</v>
      </c>
    </row>
    <row r="39" spans="1:5" ht="19.5" customHeight="1">
      <c r="A39" s="22" t="s">
        <v>27</v>
      </c>
      <c r="B39" s="8" t="s">
        <v>24</v>
      </c>
      <c r="C39" s="9">
        <v>772.777</v>
      </c>
      <c r="D39" s="16">
        <v>5576.0413</v>
      </c>
      <c r="E39" s="66">
        <f t="shared" si="1"/>
        <v>-0.8614111771374433</v>
      </c>
    </row>
    <row r="40" spans="1:5" ht="19.5" customHeight="1">
      <c r="A40" s="67" t="s">
        <v>28</v>
      </c>
      <c r="B40" s="68" t="s">
        <v>24</v>
      </c>
      <c r="C40" s="36">
        <v>58.0866</v>
      </c>
      <c r="D40" s="37">
        <v>791.4207</v>
      </c>
      <c r="E40" s="64">
        <f t="shared" si="1"/>
        <v>-0.9266046490823402</v>
      </c>
    </row>
    <row r="41" spans="1:5" ht="19.5" customHeight="1">
      <c r="A41" s="18" t="s">
        <v>30</v>
      </c>
      <c r="B41" s="1" t="s">
        <v>24</v>
      </c>
      <c r="C41" s="69">
        <v>17028.9435</v>
      </c>
      <c r="D41" s="4">
        <v>21544.8092</v>
      </c>
      <c r="E41" s="65">
        <f t="shared" si="1"/>
        <v>-0.20960342039139518</v>
      </c>
    </row>
    <row r="42" spans="1:5" ht="19.5" customHeight="1">
      <c r="A42" s="22" t="s">
        <v>31</v>
      </c>
      <c r="B42" s="8" t="s">
        <v>24</v>
      </c>
      <c r="C42" s="70">
        <v>12356.5674</v>
      </c>
      <c r="D42" s="16">
        <v>18396.0537</v>
      </c>
      <c r="E42" s="66">
        <f t="shared" si="1"/>
        <v>-0.32830336323708387</v>
      </c>
    </row>
    <row r="43" spans="1:5" ht="19.5" customHeight="1">
      <c r="A43" s="67" t="s">
        <v>29</v>
      </c>
      <c r="B43" s="68" t="s">
        <v>24</v>
      </c>
      <c r="C43" s="71">
        <v>11347.7966</v>
      </c>
      <c r="D43" s="37">
        <v>17347.2345</v>
      </c>
      <c r="E43" s="64">
        <f t="shared" si="1"/>
        <v>-0.34584405370204685</v>
      </c>
    </row>
    <row r="44" spans="1:5" ht="19.5" customHeight="1">
      <c r="A44" s="18" t="s">
        <v>27</v>
      </c>
      <c r="B44" s="1" t="s">
        <v>24</v>
      </c>
      <c r="C44" s="69">
        <v>8368.2928</v>
      </c>
      <c r="D44" s="4">
        <v>12125.0821</v>
      </c>
      <c r="E44" s="65">
        <f t="shared" si="1"/>
        <v>-0.3098361948411055</v>
      </c>
    </row>
    <row r="45" spans="1:5" ht="19.5" customHeight="1">
      <c r="A45" s="22" t="s">
        <v>28</v>
      </c>
      <c r="B45" s="8" t="s">
        <v>24</v>
      </c>
      <c r="C45" s="70">
        <v>1008.7708</v>
      </c>
      <c r="D45" s="16">
        <v>1048.8192</v>
      </c>
      <c r="E45" s="66">
        <f t="shared" si="1"/>
        <v>-0.03818427427720612</v>
      </c>
    </row>
    <row r="46" spans="1:5" ht="19.5" customHeight="1">
      <c r="A46" s="90" t="s">
        <v>32</v>
      </c>
      <c r="B46" s="88"/>
      <c r="C46" s="88"/>
      <c r="D46" s="88"/>
      <c r="E46" s="89"/>
    </row>
    <row r="47" spans="1:5" ht="19.5" customHeight="1">
      <c r="A47" s="61" t="s">
        <v>33</v>
      </c>
      <c r="B47" s="62" t="s">
        <v>24</v>
      </c>
      <c r="C47" s="72">
        <v>16234.1237</v>
      </c>
      <c r="D47" s="73">
        <v>21349.5875</v>
      </c>
      <c r="E47" s="64">
        <f aca="true" t="shared" si="2" ref="E47:E56">(C47-D47)/D47</f>
        <v>-0.23960480735283532</v>
      </c>
    </row>
    <row r="48" spans="1:5" ht="19.5" customHeight="1">
      <c r="A48" s="18" t="s">
        <v>34</v>
      </c>
      <c r="B48" s="1" t="s">
        <v>24</v>
      </c>
      <c r="C48" s="69">
        <v>2843.2395</v>
      </c>
      <c r="D48" s="4">
        <v>2287.1175</v>
      </c>
      <c r="E48" s="65">
        <f t="shared" si="2"/>
        <v>0.2431541011775741</v>
      </c>
    </row>
    <row r="49" spans="1:5" ht="19.5" customHeight="1">
      <c r="A49" s="22" t="s">
        <v>144</v>
      </c>
      <c r="B49" s="8" t="s">
        <v>24</v>
      </c>
      <c r="C49" s="70">
        <v>5287.5534</v>
      </c>
      <c r="D49" s="16">
        <v>7058.1075</v>
      </c>
      <c r="E49" s="66">
        <f t="shared" si="2"/>
        <v>-0.2508539434968935</v>
      </c>
    </row>
    <row r="50" spans="1:5" ht="19.5" customHeight="1">
      <c r="A50" s="67" t="s">
        <v>35</v>
      </c>
      <c r="B50" s="68" t="s">
        <v>24</v>
      </c>
      <c r="C50" s="71">
        <v>4944.6995</v>
      </c>
      <c r="D50" s="37">
        <v>1702.0397</v>
      </c>
      <c r="E50" s="64">
        <f t="shared" si="2"/>
        <v>1.905161084080471</v>
      </c>
    </row>
    <row r="51" spans="1:5" ht="19.5" customHeight="1">
      <c r="A51" s="18" t="s">
        <v>36</v>
      </c>
      <c r="B51" s="1" t="s">
        <v>24</v>
      </c>
      <c r="C51" s="69">
        <v>2480.0439</v>
      </c>
      <c r="D51" s="4">
        <v>2456.0404</v>
      </c>
      <c r="E51" s="65">
        <f t="shared" si="2"/>
        <v>0.009773251286908905</v>
      </c>
    </row>
    <row r="52" spans="1:5" ht="19.5" customHeight="1">
      <c r="A52" s="74" t="s">
        <v>37</v>
      </c>
      <c r="B52" s="8" t="s">
        <v>24</v>
      </c>
      <c r="C52" s="70">
        <v>222.2832</v>
      </c>
      <c r="D52" s="16">
        <v>7043.1919</v>
      </c>
      <c r="E52" s="66">
        <f t="shared" si="2"/>
        <v>-0.968439990964892</v>
      </c>
    </row>
    <row r="53" spans="1:5" ht="19.5" customHeight="1">
      <c r="A53" s="67" t="s">
        <v>38</v>
      </c>
      <c r="B53" s="68" t="s">
        <v>24</v>
      </c>
      <c r="C53" s="71">
        <v>2102.6929</v>
      </c>
      <c r="D53" s="37">
        <v>9069.2669</v>
      </c>
      <c r="E53" s="64">
        <f t="shared" si="2"/>
        <v>-0.7681518337496496</v>
      </c>
    </row>
    <row r="54" spans="1:5" ht="19.5" customHeight="1">
      <c r="A54" s="18" t="s">
        <v>39</v>
      </c>
      <c r="B54" s="1" t="s">
        <v>24</v>
      </c>
      <c r="C54" s="69">
        <v>1763.6675</v>
      </c>
      <c r="D54" s="4">
        <v>8623.4262</v>
      </c>
      <c r="E54" s="65">
        <f t="shared" si="2"/>
        <v>-0.7954794928261809</v>
      </c>
    </row>
    <row r="55" spans="1:5" ht="19.5" customHeight="1">
      <c r="A55" s="23" t="s">
        <v>40</v>
      </c>
      <c r="B55" s="10" t="s">
        <v>24</v>
      </c>
      <c r="C55" s="70">
        <v>13.5728</v>
      </c>
      <c r="D55" s="16">
        <v>76.5025</v>
      </c>
      <c r="E55" s="66">
        <f t="shared" si="2"/>
        <v>-0.8225835757001405</v>
      </c>
    </row>
    <row r="56" spans="1:5" ht="19.5" customHeight="1">
      <c r="A56" s="75" t="s">
        <v>41</v>
      </c>
      <c r="B56" s="76" t="s">
        <v>24</v>
      </c>
      <c r="C56" s="71">
        <v>324.8879</v>
      </c>
      <c r="D56" s="37">
        <v>369.3382</v>
      </c>
      <c r="E56" s="64">
        <f t="shared" si="2"/>
        <v>-0.12035121197861465</v>
      </c>
    </row>
    <row r="57" spans="1:5" ht="19.5" customHeight="1">
      <c r="A57" s="90" t="s">
        <v>42</v>
      </c>
      <c r="B57" s="88"/>
      <c r="C57" s="88"/>
      <c r="D57" s="88"/>
      <c r="E57" s="89"/>
    </row>
    <row r="58" spans="1:5" ht="19.5" customHeight="1">
      <c r="A58" s="18" t="s">
        <v>43</v>
      </c>
      <c r="B58" s="1" t="s">
        <v>44</v>
      </c>
      <c r="C58" s="14">
        <v>1272</v>
      </c>
      <c r="D58" s="3">
        <v>1234</v>
      </c>
      <c r="E58" s="17">
        <f>(C58-D58)/D58</f>
        <v>0.03079416531604538</v>
      </c>
    </row>
    <row r="59" spans="1:5" ht="19.5" customHeight="1">
      <c r="A59" s="18" t="s">
        <v>45</v>
      </c>
      <c r="B59" s="1" t="s">
        <v>4</v>
      </c>
      <c r="C59" s="14">
        <v>17600</v>
      </c>
      <c r="D59" s="3">
        <v>28000</v>
      </c>
      <c r="E59" s="17">
        <f>(C59-D59)/D59</f>
        <v>-0.37142857142857144</v>
      </c>
    </row>
    <row r="60" spans="1:5" ht="19.5" customHeight="1">
      <c r="A60" s="18" t="s">
        <v>46</v>
      </c>
      <c r="B60" s="1" t="s">
        <v>24</v>
      </c>
      <c r="C60" s="31">
        <v>2500</v>
      </c>
      <c r="D60" s="32">
        <v>540</v>
      </c>
      <c r="E60" s="17">
        <f>(C60-D60)/D60</f>
        <v>3.6296296296296298</v>
      </c>
    </row>
    <row r="61" spans="1:5" ht="19.5" customHeight="1">
      <c r="A61" s="18" t="s">
        <v>47</v>
      </c>
      <c r="B61" s="1" t="s">
        <v>24</v>
      </c>
      <c r="C61" s="14">
        <v>2400</v>
      </c>
      <c r="D61" s="3">
        <v>27460</v>
      </c>
      <c r="E61" s="17">
        <f>(C61-D61)/D61</f>
        <v>-0.9126001456664239</v>
      </c>
    </row>
    <row r="62" spans="1:5" ht="19.5" customHeight="1">
      <c r="A62" s="18" t="s">
        <v>48</v>
      </c>
      <c r="B62" s="1" t="s">
        <v>24</v>
      </c>
      <c r="C62" s="14">
        <v>12700</v>
      </c>
      <c r="D62" s="3"/>
      <c r="E62" s="17"/>
    </row>
    <row r="63" spans="1:5" ht="19.5" customHeight="1">
      <c r="A63" s="18" t="s">
        <v>49</v>
      </c>
      <c r="B63" s="1" t="s">
        <v>24</v>
      </c>
      <c r="C63" s="14"/>
      <c r="D63" s="3"/>
      <c r="E63" s="17"/>
    </row>
    <row r="64" spans="1:5" ht="19.5" customHeight="1">
      <c r="A64" s="18" t="s">
        <v>50</v>
      </c>
      <c r="B64" s="1" t="s">
        <v>24</v>
      </c>
      <c r="C64" s="14">
        <v>14400</v>
      </c>
      <c r="D64" s="4">
        <v>15133</v>
      </c>
      <c r="E64" s="17">
        <f>(C64-D64)/D64</f>
        <v>-0.0484371902464812</v>
      </c>
    </row>
    <row r="65" spans="1:5" ht="19.5" customHeight="1">
      <c r="A65" s="18" t="s">
        <v>51</v>
      </c>
      <c r="B65" s="1" t="s">
        <v>24</v>
      </c>
      <c r="C65" s="14">
        <v>2400</v>
      </c>
      <c r="D65" s="4"/>
      <c r="E65" s="17"/>
    </row>
    <row r="66" spans="1:5" ht="19.5" customHeight="1">
      <c r="A66" s="18" t="s">
        <v>52</v>
      </c>
      <c r="B66" s="1" t="s">
        <v>24</v>
      </c>
      <c r="C66" s="14"/>
      <c r="D66" s="4"/>
      <c r="E66" s="17"/>
    </row>
    <row r="67" spans="1:5" ht="19.5" customHeight="1">
      <c r="A67" s="18" t="s">
        <v>53</v>
      </c>
      <c r="B67" s="1" t="s">
        <v>54</v>
      </c>
      <c r="C67" s="3">
        <v>113084.35</v>
      </c>
      <c r="D67" s="4">
        <v>126900</v>
      </c>
      <c r="E67" s="17">
        <f>(C67-D67)/D67</f>
        <v>-0.10887037037037033</v>
      </c>
    </row>
    <row r="68" spans="1:5" ht="19.5" customHeight="1">
      <c r="A68" s="90" t="s">
        <v>55</v>
      </c>
      <c r="B68" s="88"/>
      <c r="C68" s="88"/>
      <c r="D68" s="88"/>
      <c r="E68" s="89"/>
    </row>
    <row r="69" spans="1:5" ht="19.5" customHeight="1">
      <c r="A69" s="22" t="s">
        <v>56</v>
      </c>
      <c r="B69" s="8" t="s">
        <v>57</v>
      </c>
      <c r="C69" s="83">
        <v>16439.32</v>
      </c>
      <c r="D69" s="9">
        <v>9339.81</v>
      </c>
      <c r="E69" s="17">
        <f>(C69-D69)/D69</f>
        <v>0.7601343068006737</v>
      </c>
    </row>
    <row r="70" spans="1:5" ht="19.5" customHeight="1">
      <c r="A70" s="22" t="s">
        <v>58</v>
      </c>
      <c r="B70" s="8" t="s">
        <v>57</v>
      </c>
      <c r="C70" s="83">
        <v>10272.27</v>
      </c>
      <c r="D70" s="9">
        <v>4779.47</v>
      </c>
      <c r="E70" s="17">
        <f>(C70-D70)/D70</f>
        <v>1.1492487660765733</v>
      </c>
    </row>
    <row r="71" spans="1:5" ht="19.5" customHeight="1">
      <c r="A71" s="95" t="s">
        <v>59</v>
      </c>
      <c r="B71" s="96"/>
      <c r="C71" s="96"/>
      <c r="D71" s="96"/>
      <c r="E71" s="97"/>
    </row>
    <row r="72" spans="1:5" ht="19.5" customHeight="1">
      <c r="A72" s="22" t="s">
        <v>60</v>
      </c>
      <c r="B72" s="8" t="s">
        <v>57</v>
      </c>
      <c r="C72" s="84">
        <v>8048.26</v>
      </c>
      <c r="D72" s="36">
        <v>4605.73</v>
      </c>
      <c r="E72" s="17">
        <f>(C72-D72)/D72</f>
        <v>0.747445030429487</v>
      </c>
    </row>
    <row r="73" spans="1:5" ht="19.5" customHeight="1">
      <c r="A73" s="22" t="s">
        <v>61</v>
      </c>
      <c r="B73" s="8" t="s">
        <v>57</v>
      </c>
      <c r="C73" s="84">
        <v>3974.49</v>
      </c>
      <c r="D73" s="36">
        <v>2388.04</v>
      </c>
      <c r="E73" s="17">
        <f>(C73-D73)/D73</f>
        <v>0.6643314182342004</v>
      </c>
    </row>
    <row r="74" spans="1:5" ht="19.5" customHeight="1">
      <c r="A74" s="22" t="s">
        <v>62</v>
      </c>
      <c r="B74" s="8" t="s">
        <v>57</v>
      </c>
      <c r="C74" s="84">
        <v>7313.7</v>
      </c>
      <c r="D74" s="9">
        <v>3586.13</v>
      </c>
      <c r="E74" s="17">
        <f>(C74-D74)/D74</f>
        <v>1.039440845702749</v>
      </c>
    </row>
    <row r="75" spans="1:5" ht="19.5" customHeight="1">
      <c r="A75" s="92" t="s">
        <v>63</v>
      </c>
      <c r="B75" s="93"/>
      <c r="C75" s="93"/>
      <c r="D75" s="93"/>
      <c r="E75" s="94"/>
    </row>
    <row r="76" spans="1:5" ht="19.5" customHeight="1">
      <c r="A76" s="23" t="s">
        <v>64</v>
      </c>
      <c r="B76" s="10" t="s">
        <v>57</v>
      </c>
      <c r="C76" s="84">
        <v>884.911</v>
      </c>
      <c r="D76" s="9">
        <v>391.55</v>
      </c>
      <c r="E76" s="17">
        <f aca="true" t="shared" si="3" ref="E76:E89">(C76-D76)/D76</f>
        <v>1.2600204316179284</v>
      </c>
    </row>
    <row r="77" spans="1:5" ht="19.5" customHeight="1">
      <c r="A77" s="23" t="s">
        <v>65</v>
      </c>
      <c r="B77" s="10" t="s">
        <v>57</v>
      </c>
      <c r="C77" s="84">
        <v>3845.1019</v>
      </c>
      <c r="D77" s="9">
        <v>2628.12</v>
      </c>
      <c r="E77" s="17">
        <f t="shared" si="3"/>
        <v>0.46306177039100205</v>
      </c>
    </row>
    <row r="78" spans="1:5" ht="19.5" customHeight="1">
      <c r="A78" s="23" t="s">
        <v>66</v>
      </c>
      <c r="B78" s="10" t="s">
        <v>57</v>
      </c>
      <c r="C78" s="84">
        <v>2858.03</v>
      </c>
      <c r="D78" s="9">
        <v>1084.58</v>
      </c>
      <c r="E78" s="17">
        <f t="shared" si="3"/>
        <v>1.6351490899703114</v>
      </c>
    </row>
    <row r="79" spans="1:5" ht="19.5" customHeight="1">
      <c r="A79" s="23" t="s">
        <v>67</v>
      </c>
      <c r="B79" s="10" t="s">
        <v>57</v>
      </c>
      <c r="C79" s="84">
        <v>1932.2</v>
      </c>
      <c r="D79" s="9">
        <v>1083.5</v>
      </c>
      <c r="E79" s="17">
        <f t="shared" si="3"/>
        <v>0.7832948777111214</v>
      </c>
    </row>
    <row r="80" spans="1:5" ht="32.25" customHeight="1">
      <c r="A80" s="24" t="s">
        <v>68</v>
      </c>
      <c r="B80" s="10" t="s">
        <v>57</v>
      </c>
      <c r="C80" s="84">
        <v>1375.7</v>
      </c>
      <c r="D80" s="9">
        <v>618.5</v>
      </c>
      <c r="E80" s="17">
        <f t="shared" si="3"/>
        <v>1.2242522231204527</v>
      </c>
    </row>
    <row r="81" spans="1:5" ht="19.5" customHeight="1">
      <c r="A81" s="23" t="s">
        <v>167</v>
      </c>
      <c r="B81" s="10" t="s">
        <v>57</v>
      </c>
      <c r="C81" s="84">
        <v>0</v>
      </c>
      <c r="D81" s="9">
        <v>0.02</v>
      </c>
      <c r="E81" s="17">
        <f t="shared" si="3"/>
        <v>-1</v>
      </c>
    </row>
    <row r="82" spans="1:5" ht="19.5" customHeight="1">
      <c r="A82" s="23" t="s">
        <v>168</v>
      </c>
      <c r="B82" s="10" t="s">
        <v>57</v>
      </c>
      <c r="C82" s="84">
        <v>0</v>
      </c>
      <c r="D82" s="9">
        <v>0.06</v>
      </c>
      <c r="E82" s="17">
        <f t="shared" si="3"/>
        <v>-1</v>
      </c>
    </row>
    <row r="83" spans="1:5" ht="19.5" customHeight="1">
      <c r="A83" s="23" t="s">
        <v>169</v>
      </c>
      <c r="B83" s="10" t="s">
        <v>4</v>
      </c>
      <c r="C83" s="84">
        <v>514.07</v>
      </c>
      <c r="D83" s="9">
        <v>114.01</v>
      </c>
      <c r="E83" s="17">
        <f t="shared" si="3"/>
        <v>3.5089904394351374</v>
      </c>
    </row>
    <row r="84" spans="1:5" ht="19.5" customHeight="1">
      <c r="A84" s="23" t="s">
        <v>170</v>
      </c>
      <c r="B84" s="10" t="s">
        <v>4</v>
      </c>
      <c r="C84" s="84">
        <v>12.45</v>
      </c>
      <c r="D84" s="9">
        <v>1.36</v>
      </c>
      <c r="E84" s="17">
        <f t="shared" si="3"/>
        <v>8.154411764705882</v>
      </c>
    </row>
    <row r="85" spans="1:5" ht="19.5" customHeight="1">
      <c r="A85" s="23" t="s">
        <v>171</v>
      </c>
      <c r="B85" s="10" t="s">
        <v>4</v>
      </c>
      <c r="C85" s="84">
        <v>399.15</v>
      </c>
      <c r="D85" s="9">
        <v>340.31</v>
      </c>
      <c r="E85" s="17">
        <f t="shared" si="3"/>
        <v>0.17290117833739818</v>
      </c>
    </row>
    <row r="86" spans="1:5" ht="19.5" customHeight="1">
      <c r="A86" s="23" t="s">
        <v>172</v>
      </c>
      <c r="B86" s="10" t="s">
        <v>57</v>
      </c>
      <c r="C86" s="84">
        <v>0.16</v>
      </c>
      <c r="D86" s="9">
        <v>1</v>
      </c>
      <c r="E86" s="17">
        <f t="shared" si="3"/>
        <v>-0.84</v>
      </c>
    </row>
    <row r="87" spans="1:5" ht="19.5" customHeight="1">
      <c r="A87" s="23" t="s">
        <v>173</v>
      </c>
      <c r="B87" s="10" t="s">
        <v>57</v>
      </c>
      <c r="C87" s="84">
        <v>460.2164</v>
      </c>
      <c r="D87" s="9">
        <v>501.48</v>
      </c>
      <c r="E87" s="17">
        <f t="shared" si="3"/>
        <v>-0.08228364042434393</v>
      </c>
    </row>
    <row r="88" spans="1:5" ht="19.5" customHeight="1">
      <c r="A88" s="23" t="s">
        <v>73</v>
      </c>
      <c r="B88" s="10" t="s">
        <v>74</v>
      </c>
      <c r="C88" s="84">
        <v>5031700</v>
      </c>
      <c r="D88" s="9">
        <v>2356344.46</v>
      </c>
      <c r="E88" s="17">
        <f t="shared" si="3"/>
        <v>1.135383890350225</v>
      </c>
    </row>
    <row r="89" spans="1:5" ht="19.5" customHeight="1">
      <c r="A89" s="23" t="s">
        <v>75</v>
      </c>
      <c r="B89" s="10" t="s">
        <v>74</v>
      </c>
      <c r="C89" s="84">
        <v>4802800</v>
      </c>
      <c r="D89" s="9">
        <v>2164810.77</v>
      </c>
      <c r="E89" s="17">
        <f t="shared" si="3"/>
        <v>1.2185772847018863</v>
      </c>
    </row>
    <row r="90" spans="1:5" ht="19.5" customHeight="1">
      <c r="A90" s="95" t="s">
        <v>76</v>
      </c>
      <c r="B90" s="96"/>
      <c r="C90" s="96"/>
      <c r="D90" s="96"/>
      <c r="E90" s="97"/>
    </row>
    <row r="91" spans="1:5" ht="19.5" customHeight="1">
      <c r="A91" s="23" t="s">
        <v>77</v>
      </c>
      <c r="B91" s="10" t="s">
        <v>57</v>
      </c>
      <c r="C91" s="84">
        <v>8391.06</v>
      </c>
      <c r="D91" s="36">
        <v>4734.08</v>
      </c>
      <c r="E91" s="17">
        <f>(C91-D91)/D91</f>
        <v>0.7724795525212923</v>
      </c>
    </row>
    <row r="92" spans="1:5" ht="19.5" customHeight="1">
      <c r="A92" s="23" t="s">
        <v>61</v>
      </c>
      <c r="B92" s="10" t="s">
        <v>57</v>
      </c>
      <c r="C92" s="84">
        <v>6297.78</v>
      </c>
      <c r="D92" s="9">
        <v>2391.43</v>
      </c>
      <c r="E92" s="17">
        <f>(C92-D92)/D92</f>
        <v>1.6334787135730504</v>
      </c>
    </row>
    <row r="93" spans="1:5" ht="19.5" customHeight="1">
      <c r="A93" s="92" t="s">
        <v>63</v>
      </c>
      <c r="B93" s="93"/>
      <c r="C93" s="93"/>
      <c r="D93" s="93"/>
      <c r="E93" s="94"/>
    </row>
    <row r="94" spans="1:5" ht="19.5" customHeight="1">
      <c r="A94" s="23" t="s">
        <v>64</v>
      </c>
      <c r="B94" s="10" t="s">
        <v>57</v>
      </c>
      <c r="C94" s="84">
        <v>2.8941</v>
      </c>
      <c r="D94" s="16">
        <v>7.83</v>
      </c>
      <c r="E94" s="17">
        <f aca="true" t="shared" si="4" ref="E94:E100">(C94-D94)/D94</f>
        <v>-0.6303831417624521</v>
      </c>
    </row>
    <row r="95" spans="1:5" ht="19.5" customHeight="1">
      <c r="A95" s="23" t="s">
        <v>65</v>
      </c>
      <c r="B95" s="10" t="s">
        <v>57</v>
      </c>
      <c r="C95" s="84">
        <v>141.2214</v>
      </c>
      <c r="D95" s="16">
        <v>18.2</v>
      </c>
      <c r="E95" s="17">
        <f t="shared" si="4"/>
        <v>6.759417582417582</v>
      </c>
    </row>
    <row r="96" spans="1:5" ht="19.5" customHeight="1">
      <c r="A96" s="23" t="s">
        <v>66</v>
      </c>
      <c r="B96" s="10" t="s">
        <v>57</v>
      </c>
      <c r="C96" s="84">
        <v>1079.76</v>
      </c>
      <c r="D96" s="9">
        <v>2049.48</v>
      </c>
      <c r="E96" s="17">
        <f t="shared" si="4"/>
        <v>-0.4731541659347737</v>
      </c>
    </row>
    <row r="97" spans="1:5" ht="19.5" customHeight="1">
      <c r="A97" s="23" t="s">
        <v>67</v>
      </c>
      <c r="B97" s="10" t="s">
        <v>57</v>
      </c>
      <c r="C97" s="84">
        <v>0</v>
      </c>
      <c r="D97" s="16">
        <v>37.23</v>
      </c>
      <c r="E97" s="17">
        <f t="shared" si="4"/>
        <v>-1</v>
      </c>
    </row>
    <row r="98" spans="1:5" ht="32.25" customHeight="1">
      <c r="A98" s="24" t="s">
        <v>68</v>
      </c>
      <c r="B98" s="10" t="s">
        <v>57</v>
      </c>
      <c r="C98" s="84">
        <v>0</v>
      </c>
      <c r="D98" s="16">
        <v>17.49</v>
      </c>
      <c r="E98" s="17">
        <f t="shared" si="4"/>
        <v>-1</v>
      </c>
    </row>
    <row r="99" spans="1:5" ht="19.5" customHeight="1">
      <c r="A99" s="23" t="s">
        <v>69</v>
      </c>
      <c r="B99" s="10" t="s">
        <v>57</v>
      </c>
      <c r="C99" s="84">
        <v>472.62</v>
      </c>
      <c r="D99" s="16">
        <v>1607.8</v>
      </c>
      <c r="E99" s="17">
        <f t="shared" si="4"/>
        <v>-0.7060455280507525</v>
      </c>
    </row>
    <row r="100" spans="1:5" ht="19.5" customHeight="1">
      <c r="A100" s="23" t="s">
        <v>70</v>
      </c>
      <c r="B100" s="10" t="s">
        <v>57</v>
      </c>
      <c r="C100" s="84">
        <v>284.67</v>
      </c>
      <c r="D100" s="16">
        <v>404.46</v>
      </c>
      <c r="E100" s="17">
        <f t="shared" si="4"/>
        <v>-0.2961726746773475</v>
      </c>
    </row>
    <row r="101" spans="1:5" ht="19.5" customHeight="1">
      <c r="A101" s="23" t="s">
        <v>169</v>
      </c>
      <c r="B101" s="10" t="s">
        <v>4</v>
      </c>
      <c r="C101" s="84">
        <v>75.63</v>
      </c>
      <c r="D101" s="16"/>
      <c r="E101" s="77" t="s">
        <v>180</v>
      </c>
    </row>
    <row r="102" spans="1:5" ht="19.5" customHeight="1">
      <c r="A102" s="23" t="s">
        <v>170</v>
      </c>
      <c r="B102" s="10" t="s">
        <v>4</v>
      </c>
      <c r="C102" s="84">
        <v>246.84</v>
      </c>
      <c r="D102" s="16"/>
      <c r="E102" s="77" t="s">
        <v>180</v>
      </c>
    </row>
    <row r="103" spans="1:5" ht="19.5" customHeight="1">
      <c r="A103" s="23" t="s">
        <v>171</v>
      </c>
      <c r="B103" s="10" t="s">
        <v>4</v>
      </c>
      <c r="C103" s="84">
        <v>0</v>
      </c>
      <c r="D103" s="16"/>
      <c r="E103" s="77" t="s">
        <v>180</v>
      </c>
    </row>
    <row r="104" spans="1:5" ht="19.5" customHeight="1">
      <c r="A104" s="23" t="s">
        <v>71</v>
      </c>
      <c r="B104" s="10" t="s">
        <v>57</v>
      </c>
      <c r="C104" s="84">
        <v>0</v>
      </c>
      <c r="D104" s="16">
        <v>0</v>
      </c>
      <c r="E104" s="77" t="s">
        <v>180</v>
      </c>
    </row>
    <row r="105" spans="1:5" ht="19.5" customHeight="1">
      <c r="A105" s="23" t="s">
        <v>72</v>
      </c>
      <c r="B105" s="10" t="s">
        <v>57</v>
      </c>
      <c r="C105" s="84">
        <v>7167.1885</v>
      </c>
      <c r="D105" s="16">
        <v>2658.57</v>
      </c>
      <c r="E105" s="17">
        <f>(C105-D105)/D105</f>
        <v>1.6958810563573652</v>
      </c>
    </row>
    <row r="106" spans="1:5" ht="19.5" customHeight="1">
      <c r="A106" s="90" t="s">
        <v>142</v>
      </c>
      <c r="B106" s="88"/>
      <c r="C106" s="88"/>
      <c r="D106" s="88"/>
      <c r="E106" s="89"/>
    </row>
    <row r="107" spans="1:5" ht="19.5" customHeight="1">
      <c r="A107" s="28" t="s">
        <v>141</v>
      </c>
      <c r="B107" s="2" t="s">
        <v>79</v>
      </c>
      <c r="C107" s="85">
        <v>1934.71</v>
      </c>
      <c r="D107" s="4">
        <v>1881.35</v>
      </c>
      <c r="E107" s="17">
        <f>(C107-D107)/D107</f>
        <v>0.028362611954181906</v>
      </c>
    </row>
    <row r="108" spans="1:5" ht="19.5" customHeight="1">
      <c r="A108" s="20" t="s">
        <v>78</v>
      </c>
      <c r="B108" s="2" t="s">
        <v>79</v>
      </c>
      <c r="C108" s="85">
        <v>2974.2132</v>
      </c>
      <c r="D108" s="4">
        <v>2663.84</v>
      </c>
      <c r="E108" s="17">
        <f>(C108-D108)/D108</f>
        <v>0.1165134542615172</v>
      </c>
    </row>
    <row r="109" spans="1:5" ht="19.5" customHeight="1">
      <c r="A109" s="20" t="s">
        <v>80</v>
      </c>
      <c r="B109" s="2" t="s">
        <v>79</v>
      </c>
      <c r="C109" s="85">
        <v>2989.1</v>
      </c>
      <c r="D109" s="4">
        <v>2562.59</v>
      </c>
      <c r="E109" s="17">
        <f>(C109-D109)/D109</f>
        <v>0.16643708123421996</v>
      </c>
    </row>
    <row r="110" spans="1:5" ht="19.5" customHeight="1">
      <c r="A110" s="25" t="s">
        <v>81</v>
      </c>
      <c r="B110" s="2" t="s">
        <v>79</v>
      </c>
      <c r="C110" s="85">
        <v>340.8943</v>
      </c>
      <c r="D110" s="37">
        <v>229.46</v>
      </c>
      <c r="E110" s="17">
        <f>(C110-D110)/D110</f>
        <v>0.4856371480868124</v>
      </c>
    </row>
    <row r="111" spans="1:5" ht="19.5" customHeight="1">
      <c r="A111" s="98" t="s">
        <v>163</v>
      </c>
      <c r="B111" s="98"/>
      <c r="C111" s="98"/>
      <c r="D111" s="98"/>
      <c r="E111" s="98"/>
    </row>
    <row r="112" spans="1:5" ht="19.5" customHeight="1">
      <c r="A112" s="51" t="s">
        <v>145</v>
      </c>
      <c r="B112" s="42"/>
      <c r="C112" s="43"/>
      <c r="D112" s="43"/>
      <c r="E112" s="44"/>
    </row>
    <row r="113" spans="1:5" ht="19.5" customHeight="1">
      <c r="A113" s="45" t="s">
        <v>146</v>
      </c>
      <c r="B113" s="46" t="s">
        <v>147</v>
      </c>
      <c r="C113" s="4">
        <v>266</v>
      </c>
      <c r="D113" s="4">
        <v>221</v>
      </c>
      <c r="E113" s="50">
        <f>(C113-D113)/D113</f>
        <v>0.20361990950226244</v>
      </c>
    </row>
    <row r="114" spans="1:5" ht="19.5" customHeight="1">
      <c r="A114" s="45" t="s">
        <v>148</v>
      </c>
      <c r="B114" s="46" t="s">
        <v>149</v>
      </c>
      <c r="C114" s="59">
        <v>200633.3778</v>
      </c>
      <c r="D114" s="53">
        <v>159549.9365</v>
      </c>
      <c r="E114" s="50">
        <f>(C114-D114)/D114</f>
        <v>0.2574958173048221</v>
      </c>
    </row>
    <row r="115" spans="1:5" ht="19.5" customHeight="1">
      <c r="A115" s="45" t="s">
        <v>150</v>
      </c>
      <c r="B115" s="46" t="s">
        <v>151</v>
      </c>
      <c r="C115" s="60">
        <v>2124338.263</v>
      </c>
      <c r="D115" s="53">
        <v>1556886.5657</v>
      </c>
      <c r="E115" s="50">
        <f>(C115-D115)/D115</f>
        <v>0.3644785110242537</v>
      </c>
    </row>
    <row r="116" spans="1:5" ht="19.5" customHeight="1">
      <c r="A116" s="45" t="s">
        <v>152</v>
      </c>
      <c r="B116" s="46" t="s">
        <v>151</v>
      </c>
      <c r="C116" s="60">
        <v>1078552.754</v>
      </c>
      <c r="D116" s="53">
        <v>659484.2047</v>
      </c>
      <c r="E116" s="50">
        <f>(C116-D116)/D116</f>
        <v>0.635448955886115</v>
      </c>
    </row>
    <row r="117" spans="1:5" ht="19.5" customHeight="1">
      <c r="A117" s="47" t="s">
        <v>153</v>
      </c>
      <c r="B117" s="48"/>
      <c r="C117" s="4"/>
      <c r="D117" s="4"/>
      <c r="E117" s="50"/>
    </row>
    <row r="118" spans="1:5" ht="19.5" customHeight="1">
      <c r="A118" s="45" t="s">
        <v>146</v>
      </c>
      <c r="B118" s="46" t="s">
        <v>147</v>
      </c>
      <c r="C118" s="4">
        <v>197</v>
      </c>
      <c r="D118" s="4">
        <v>116</v>
      </c>
      <c r="E118" s="50">
        <f>(C118-D118)/D118</f>
        <v>0.6982758620689655</v>
      </c>
    </row>
    <row r="119" spans="1:10" ht="19.5" customHeight="1">
      <c r="A119" s="45" t="s">
        <v>148</v>
      </c>
      <c r="B119" s="46" t="s">
        <v>149</v>
      </c>
      <c r="C119" s="53">
        <v>20205.5061</v>
      </c>
      <c r="D119" s="53">
        <v>78208.5711</v>
      </c>
      <c r="E119" s="50">
        <f>(C119-D119)/D119</f>
        <v>-0.7416458859200408</v>
      </c>
      <c r="G119" s="52"/>
      <c r="H119" s="52"/>
      <c r="I119" s="52"/>
      <c r="J119" s="38"/>
    </row>
    <row r="120" spans="1:10" ht="19.5" customHeight="1">
      <c r="A120" s="45" t="s">
        <v>150</v>
      </c>
      <c r="B120" s="46" t="s">
        <v>151</v>
      </c>
      <c r="C120" s="55">
        <v>3705806.981</v>
      </c>
      <c r="D120" s="53">
        <v>1080230.5014</v>
      </c>
      <c r="E120" s="50">
        <f>(C120-D120)/D120</f>
        <v>2.430570583035011</v>
      </c>
      <c r="G120" s="52"/>
      <c r="H120" s="52"/>
      <c r="I120" s="52"/>
      <c r="J120" s="38"/>
    </row>
    <row r="121" spans="1:10" ht="19.5" customHeight="1">
      <c r="A121" s="45" t="s">
        <v>152</v>
      </c>
      <c r="B121" s="46" t="s">
        <v>151</v>
      </c>
      <c r="C121" s="53">
        <v>905814.5859</v>
      </c>
      <c r="D121" s="53">
        <v>546665.85</v>
      </c>
      <c r="E121" s="50">
        <f>(C121-D121)/D121</f>
        <v>0.6569803764036111</v>
      </c>
      <c r="G121" s="52"/>
      <c r="H121" s="52"/>
      <c r="I121" s="52"/>
      <c r="J121" s="38"/>
    </row>
    <row r="122" spans="1:5" ht="19.5" customHeight="1">
      <c r="A122" s="47" t="s">
        <v>154</v>
      </c>
      <c r="B122" s="48"/>
      <c r="C122" s="4"/>
      <c r="D122" s="4"/>
      <c r="E122" s="50"/>
    </row>
    <row r="123" spans="1:5" ht="19.5" customHeight="1">
      <c r="A123" s="45" t="s">
        <v>146</v>
      </c>
      <c r="B123" s="46" t="s">
        <v>147</v>
      </c>
      <c r="C123" s="4">
        <v>147</v>
      </c>
      <c r="D123" s="4">
        <v>71</v>
      </c>
      <c r="E123" s="50">
        <f>(C123-D123)/D123</f>
        <v>1.0704225352112675</v>
      </c>
    </row>
    <row r="124" spans="1:5" ht="19.5" customHeight="1">
      <c r="A124" s="45" t="s">
        <v>148</v>
      </c>
      <c r="B124" s="46" t="s">
        <v>149</v>
      </c>
      <c r="C124" s="53">
        <v>11254.8627</v>
      </c>
      <c r="D124" s="53">
        <v>37125.1298</v>
      </c>
      <c r="E124" s="50">
        <f>(C124-D124)/D124</f>
        <v>-0.6968397750894868</v>
      </c>
    </row>
    <row r="125" spans="1:5" ht="19.5" customHeight="1">
      <c r="A125" s="45" t="s">
        <v>150</v>
      </c>
      <c r="B125" s="46" t="s">
        <v>151</v>
      </c>
      <c r="C125" s="55">
        <v>1378948.239</v>
      </c>
      <c r="D125" s="53">
        <v>512778.8043</v>
      </c>
      <c r="E125" s="50">
        <f>(C125-D125)/D125</f>
        <v>1.6891677804085867</v>
      </c>
    </row>
    <row r="126" spans="1:5" ht="19.5" customHeight="1">
      <c r="A126" s="45" t="s">
        <v>152</v>
      </c>
      <c r="B126" s="46" t="s">
        <v>151</v>
      </c>
      <c r="C126" s="56">
        <v>404585.55</v>
      </c>
      <c r="D126" s="53">
        <v>127597.3</v>
      </c>
      <c r="E126" s="50">
        <f>(C126-D126)/D126</f>
        <v>2.170800244205794</v>
      </c>
    </row>
    <row r="127" spans="1:5" ht="19.5" customHeight="1">
      <c r="A127" s="47" t="s">
        <v>155</v>
      </c>
      <c r="B127" s="48"/>
      <c r="C127" s="4"/>
      <c r="D127" s="4"/>
      <c r="E127" s="50"/>
    </row>
    <row r="128" spans="1:5" ht="19.5" customHeight="1">
      <c r="A128" s="45" t="s">
        <v>146</v>
      </c>
      <c r="B128" s="46" t="s">
        <v>147</v>
      </c>
      <c r="C128" s="4">
        <f aca="true" t="shared" si="5" ref="C128:D130">SUM(C113+C118-C123)</f>
        <v>316</v>
      </c>
      <c r="D128" s="4">
        <f t="shared" si="5"/>
        <v>266</v>
      </c>
      <c r="E128" s="50">
        <f>(C128-D128)/D128</f>
        <v>0.18796992481203006</v>
      </c>
    </row>
    <row r="129" spans="1:5" ht="19.5" customHeight="1">
      <c r="A129" s="45" t="s">
        <v>148</v>
      </c>
      <c r="B129" s="46" t="s">
        <v>149</v>
      </c>
      <c r="C129" s="54">
        <f t="shared" si="5"/>
        <v>209584.0212</v>
      </c>
      <c r="D129" s="54">
        <f t="shared" si="5"/>
        <v>200633.37780000002</v>
      </c>
      <c r="E129" s="50">
        <f>(C129-D129)/D129</f>
        <v>0.044611935950768664</v>
      </c>
    </row>
    <row r="130" spans="1:5" ht="19.5" customHeight="1">
      <c r="A130" s="45" t="s">
        <v>150</v>
      </c>
      <c r="B130" s="46" t="s">
        <v>151</v>
      </c>
      <c r="C130" s="57">
        <f t="shared" si="5"/>
        <v>4451197.005</v>
      </c>
      <c r="D130" s="54">
        <f t="shared" si="5"/>
        <v>2124338.2627999997</v>
      </c>
      <c r="E130" s="50">
        <f>(C130-D130)/D130</f>
        <v>1.0953334423930523</v>
      </c>
    </row>
    <row r="131" spans="1:5" ht="19.5" customHeight="1">
      <c r="A131" s="45" t="s">
        <v>152</v>
      </c>
      <c r="B131" s="49" t="s">
        <v>151</v>
      </c>
      <c r="C131" s="58">
        <v>1579781.79</v>
      </c>
      <c r="D131" s="54">
        <f>SUM(D116+D121-D126)</f>
        <v>1078552.7547</v>
      </c>
      <c r="E131" s="50">
        <f>(C131-D131)/D131</f>
        <v>0.46472370787223777</v>
      </c>
    </row>
    <row r="132" spans="1:5" ht="19.5" customHeight="1">
      <c r="A132" s="87" t="s">
        <v>156</v>
      </c>
      <c r="B132" s="88"/>
      <c r="C132" s="88"/>
      <c r="D132" s="88"/>
      <c r="E132" s="89"/>
    </row>
    <row r="133" spans="1:5" ht="19.5" customHeight="1">
      <c r="A133" s="78" t="s">
        <v>176</v>
      </c>
      <c r="B133" s="79" t="s">
        <v>182</v>
      </c>
      <c r="C133" s="80">
        <v>39.16</v>
      </c>
      <c r="D133" s="80">
        <v>30.3</v>
      </c>
      <c r="E133" s="82">
        <f>(C133-D133)/D133</f>
        <v>0.29240924092409226</v>
      </c>
    </row>
    <row r="134" spans="1:5" ht="19.5" customHeight="1">
      <c r="A134" s="78" t="s">
        <v>177</v>
      </c>
      <c r="B134" s="79" t="s">
        <v>183</v>
      </c>
      <c r="C134" s="80">
        <v>11.81</v>
      </c>
      <c r="D134" s="80">
        <v>9.1</v>
      </c>
      <c r="E134" s="82">
        <f>(C134-D134)/D134</f>
        <v>0.2978021978021979</v>
      </c>
    </row>
    <row r="135" spans="1:5" ht="19.5" customHeight="1">
      <c r="A135" s="78" t="s">
        <v>178</v>
      </c>
      <c r="B135" s="79" t="s">
        <v>181</v>
      </c>
      <c r="C135" s="80">
        <v>27.35</v>
      </c>
      <c r="D135" s="81">
        <v>21.2</v>
      </c>
      <c r="E135" s="82">
        <f>(C135-D135)/D135</f>
        <v>0.29009433962264164</v>
      </c>
    </row>
    <row r="136" spans="1:5" ht="19.5" customHeight="1">
      <c r="A136" s="78" t="s">
        <v>179</v>
      </c>
      <c r="B136" s="79" t="s">
        <v>181</v>
      </c>
      <c r="C136" s="80">
        <v>10.04</v>
      </c>
      <c r="D136" s="81">
        <v>8.58</v>
      </c>
      <c r="E136" s="82">
        <f>(C136-D136)/D136</f>
        <v>0.17016317016317006</v>
      </c>
    </row>
    <row r="137" spans="1:5" ht="19.5" customHeight="1">
      <c r="A137" s="78" t="s">
        <v>177</v>
      </c>
      <c r="B137" s="79" t="s">
        <v>181</v>
      </c>
      <c r="C137" s="80">
        <v>5.02</v>
      </c>
      <c r="D137" s="81">
        <v>0</v>
      </c>
      <c r="E137" s="82"/>
    </row>
    <row r="138" spans="1:5" ht="19.5" customHeight="1">
      <c r="A138" s="78" t="s">
        <v>178</v>
      </c>
      <c r="B138" s="79" t="s">
        <v>181</v>
      </c>
      <c r="C138" s="80">
        <v>5.02</v>
      </c>
      <c r="D138" s="81">
        <v>8.58</v>
      </c>
      <c r="E138" s="82">
        <f>(C138-D138)/D138</f>
        <v>-0.41491841491841497</v>
      </c>
    </row>
    <row r="139" spans="1:5" ht="19.5" customHeight="1">
      <c r="A139" s="87" t="s">
        <v>157</v>
      </c>
      <c r="B139" s="88"/>
      <c r="C139" s="88"/>
      <c r="D139" s="88"/>
      <c r="E139" s="89"/>
    </row>
    <row r="140" spans="1:5" ht="19.5" customHeight="1">
      <c r="A140" s="20" t="s">
        <v>82</v>
      </c>
      <c r="B140" s="2"/>
      <c r="C140" s="15"/>
      <c r="D140" s="15"/>
      <c r="E140" s="17"/>
    </row>
    <row r="141" spans="1:5" ht="19.5" customHeight="1">
      <c r="A141" s="20" t="s">
        <v>83</v>
      </c>
      <c r="B141" s="2" t="s">
        <v>44</v>
      </c>
      <c r="C141" s="14">
        <v>968</v>
      </c>
      <c r="D141" s="4">
        <v>1008</v>
      </c>
      <c r="E141" s="17">
        <f>(C141-D141)/D141</f>
        <v>-0.03968253968253968</v>
      </c>
    </row>
    <row r="142" spans="1:5" ht="19.5" customHeight="1">
      <c r="A142" s="20" t="s">
        <v>84</v>
      </c>
      <c r="B142" s="2" t="s">
        <v>44</v>
      </c>
      <c r="C142" s="14">
        <v>28</v>
      </c>
      <c r="D142" s="4">
        <v>47</v>
      </c>
      <c r="E142" s="17">
        <f>(C142-D142)/D142</f>
        <v>-0.40425531914893614</v>
      </c>
    </row>
    <row r="143" spans="1:5" ht="19.5" customHeight="1">
      <c r="A143" s="20" t="s">
        <v>85</v>
      </c>
      <c r="B143" s="2" t="s">
        <v>44</v>
      </c>
      <c r="C143" s="14">
        <v>32</v>
      </c>
      <c r="D143" s="4">
        <v>20</v>
      </c>
      <c r="E143" s="17">
        <f>(C143-D143)/D143</f>
        <v>0.6</v>
      </c>
    </row>
    <row r="144" spans="1:5" ht="19.5" customHeight="1">
      <c r="A144" s="20" t="s">
        <v>86</v>
      </c>
      <c r="B144" s="2" t="s">
        <v>44</v>
      </c>
      <c r="C144" s="33">
        <v>20</v>
      </c>
      <c r="D144" s="7">
        <v>18</v>
      </c>
      <c r="E144" s="17">
        <f>(C144-D144)/D144</f>
        <v>0.1111111111111111</v>
      </c>
    </row>
    <row r="145" spans="1:5" ht="19.5" customHeight="1">
      <c r="A145" s="20" t="s">
        <v>87</v>
      </c>
      <c r="B145" s="2" t="s">
        <v>44</v>
      </c>
      <c r="C145" s="33">
        <v>3</v>
      </c>
      <c r="D145" s="4"/>
      <c r="E145" s="17"/>
    </row>
    <row r="146" spans="1:5" ht="19.5" customHeight="1">
      <c r="A146" s="20" t="s">
        <v>88</v>
      </c>
      <c r="B146" s="2" t="s">
        <v>44</v>
      </c>
      <c r="C146" s="33">
        <v>0</v>
      </c>
      <c r="D146" s="4">
        <v>1</v>
      </c>
      <c r="E146" s="17">
        <f>(C146-D146)/D146</f>
        <v>-1</v>
      </c>
    </row>
    <row r="147" spans="1:5" ht="19.5" customHeight="1">
      <c r="A147" s="20" t="s">
        <v>89</v>
      </c>
      <c r="B147" s="2" t="s">
        <v>44</v>
      </c>
      <c r="C147" s="33">
        <v>17</v>
      </c>
      <c r="D147" s="4">
        <v>17</v>
      </c>
      <c r="E147" s="17">
        <f>(C147-D147)/D147</f>
        <v>0</v>
      </c>
    </row>
    <row r="148" spans="1:5" ht="19.5" customHeight="1">
      <c r="A148" s="20" t="s">
        <v>90</v>
      </c>
      <c r="B148" s="2" t="s">
        <v>74</v>
      </c>
      <c r="C148" s="33">
        <v>8593.69</v>
      </c>
      <c r="D148" s="14">
        <v>5199.9</v>
      </c>
      <c r="E148" s="17">
        <f>(C148-D148)/D148</f>
        <v>0.652664474316814</v>
      </c>
    </row>
    <row r="149" spans="1:5" ht="19.5" customHeight="1">
      <c r="A149" s="20" t="s">
        <v>87</v>
      </c>
      <c r="B149" s="2" t="s">
        <v>74</v>
      </c>
      <c r="C149" s="33">
        <v>30.69</v>
      </c>
      <c r="D149" s="4"/>
      <c r="E149" s="17"/>
    </row>
    <row r="150" spans="1:5" ht="19.5" customHeight="1">
      <c r="A150" s="20" t="s">
        <v>88</v>
      </c>
      <c r="B150" s="2" t="s">
        <v>74</v>
      </c>
      <c r="C150" s="33">
        <v>0</v>
      </c>
      <c r="D150" s="4">
        <v>105.9</v>
      </c>
      <c r="E150" s="17">
        <f>(C150-D150)/D150</f>
        <v>-1</v>
      </c>
    </row>
    <row r="151" spans="1:5" ht="19.5" customHeight="1">
      <c r="A151" s="20" t="s">
        <v>89</v>
      </c>
      <c r="B151" s="2" t="s">
        <v>74</v>
      </c>
      <c r="C151" s="33">
        <v>8563</v>
      </c>
      <c r="D151" s="4">
        <v>5094</v>
      </c>
      <c r="E151" s="17">
        <f>(C151-D151)/D151</f>
        <v>0.6809972516686298</v>
      </c>
    </row>
    <row r="152" spans="1:5" ht="19.5" customHeight="1">
      <c r="A152" s="87" t="s">
        <v>158</v>
      </c>
      <c r="B152" s="88"/>
      <c r="C152" s="88"/>
      <c r="D152" s="88"/>
      <c r="E152" s="89"/>
    </row>
    <row r="153" spans="1:5" ht="19.5" customHeight="1">
      <c r="A153" s="20" t="s">
        <v>91</v>
      </c>
      <c r="B153" s="2"/>
      <c r="C153" s="15"/>
      <c r="D153" s="15"/>
      <c r="E153" s="17"/>
    </row>
    <row r="154" spans="1:5" ht="19.5" customHeight="1">
      <c r="A154" s="20" t="s">
        <v>92</v>
      </c>
      <c r="B154" s="2" t="s">
        <v>44</v>
      </c>
      <c r="C154" s="3">
        <v>5359</v>
      </c>
      <c r="D154" s="4">
        <v>4767</v>
      </c>
      <c r="E154" s="17">
        <f aca="true" t="shared" si="6" ref="E154:E161">(C154-D154)/D154</f>
        <v>0.12418711978183344</v>
      </c>
    </row>
    <row r="155" spans="1:5" ht="19.5" customHeight="1">
      <c r="A155" s="20" t="s">
        <v>84</v>
      </c>
      <c r="B155" s="2" t="s">
        <v>44</v>
      </c>
      <c r="C155" s="14">
        <v>104</v>
      </c>
      <c r="D155" s="4">
        <v>228</v>
      </c>
      <c r="E155" s="17">
        <f t="shared" si="6"/>
        <v>-0.543859649122807</v>
      </c>
    </row>
    <row r="156" spans="1:5" ht="19.5" customHeight="1">
      <c r="A156" s="20" t="s">
        <v>85</v>
      </c>
      <c r="B156" s="2" t="s">
        <v>44</v>
      </c>
      <c r="C156" s="14">
        <v>112</v>
      </c>
      <c r="D156" s="4">
        <v>201</v>
      </c>
      <c r="E156" s="17">
        <f t="shared" si="6"/>
        <v>-0.4427860696517413</v>
      </c>
    </row>
    <row r="157" spans="1:5" ht="19.5" customHeight="1">
      <c r="A157" s="20" t="s">
        <v>93</v>
      </c>
      <c r="B157" s="2" t="s">
        <v>44</v>
      </c>
      <c r="C157" s="14">
        <v>165</v>
      </c>
      <c r="D157" s="14">
        <v>228</v>
      </c>
      <c r="E157" s="17">
        <f t="shared" si="6"/>
        <v>-0.27631578947368424</v>
      </c>
    </row>
    <row r="158" spans="1:5" ht="19.5" customHeight="1">
      <c r="A158" s="20" t="s">
        <v>94</v>
      </c>
      <c r="B158" s="2" t="s">
        <v>44</v>
      </c>
      <c r="C158" s="14">
        <v>21</v>
      </c>
      <c r="D158" s="4">
        <v>7</v>
      </c>
      <c r="E158" s="17">
        <f t="shared" si="6"/>
        <v>2</v>
      </c>
    </row>
    <row r="159" spans="1:5" ht="19.5" customHeight="1">
      <c r="A159" s="20" t="s">
        <v>88</v>
      </c>
      <c r="B159" s="2" t="s">
        <v>44</v>
      </c>
      <c r="C159" s="14">
        <v>68</v>
      </c>
      <c r="D159" s="4">
        <v>77</v>
      </c>
      <c r="E159" s="17">
        <f t="shared" si="6"/>
        <v>-0.11688311688311688</v>
      </c>
    </row>
    <row r="160" spans="1:5" ht="19.5" customHeight="1">
      <c r="A160" s="20" t="s">
        <v>89</v>
      </c>
      <c r="B160" s="2" t="s">
        <v>44</v>
      </c>
      <c r="C160" s="14">
        <v>77</v>
      </c>
      <c r="D160" s="4">
        <v>144</v>
      </c>
      <c r="E160" s="17">
        <f t="shared" si="6"/>
        <v>-0.4652777777777778</v>
      </c>
    </row>
    <row r="161" spans="1:5" ht="19.5" customHeight="1">
      <c r="A161" s="20" t="s">
        <v>95</v>
      </c>
      <c r="B161" s="2" t="s">
        <v>74</v>
      </c>
      <c r="C161" s="14">
        <v>182361.27</v>
      </c>
      <c r="D161" s="4">
        <v>235956.96</v>
      </c>
      <c r="E161" s="17">
        <f t="shared" si="6"/>
        <v>-0.2271418058615436</v>
      </c>
    </row>
    <row r="162" spans="1:5" ht="19.5" customHeight="1">
      <c r="A162" s="20" t="s">
        <v>94</v>
      </c>
      <c r="B162" s="2" t="s">
        <v>74</v>
      </c>
      <c r="C162" s="14">
        <v>0</v>
      </c>
      <c r="D162" s="4">
        <v>0</v>
      </c>
      <c r="E162" s="17"/>
    </row>
    <row r="163" spans="1:5" ht="19.5" customHeight="1">
      <c r="A163" s="20" t="s">
        <v>88</v>
      </c>
      <c r="B163" s="2" t="s">
        <v>74</v>
      </c>
      <c r="C163" s="14">
        <v>178131.14</v>
      </c>
      <c r="D163" s="4">
        <v>230005.66</v>
      </c>
      <c r="E163" s="17">
        <f>(C163-D163)/D163</f>
        <v>-0.225535841161474</v>
      </c>
    </row>
    <row r="164" spans="1:5" ht="19.5" customHeight="1">
      <c r="A164" s="20" t="s">
        <v>89</v>
      </c>
      <c r="B164" s="2" t="s">
        <v>74</v>
      </c>
      <c r="C164" s="14">
        <v>4230.13</v>
      </c>
      <c r="D164" s="4">
        <v>5951.3</v>
      </c>
      <c r="E164" s="17">
        <f>(C164-D164)/D164</f>
        <v>-0.289209080368995</v>
      </c>
    </row>
    <row r="165" spans="1:5" ht="19.5" customHeight="1">
      <c r="A165" s="87" t="s">
        <v>159</v>
      </c>
      <c r="B165" s="88"/>
      <c r="C165" s="88"/>
      <c r="D165" s="88"/>
      <c r="E165" s="89"/>
    </row>
    <row r="166" spans="1:5" ht="19.5" customHeight="1">
      <c r="A166" s="18" t="s">
        <v>96</v>
      </c>
      <c r="B166" s="1" t="s">
        <v>97</v>
      </c>
      <c r="C166" s="14">
        <v>723</v>
      </c>
      <c r="D166" s="4">
        <v>782</v>
      </c>
      <c r="E166" s="17">
        <f aca="true" t="shared" si="7" ref="E166:E180">(C166-D166)/D166</f>
        <v>-0.07544757033248081</v>
      </c>
    </row>
    <row r="167" spans="1:5" ht="19.5" customHeight="1">
      <c r="A167" s="18" t="s">
        <v>98</v>
      </c>
      <c r="B167" s="1" t="s">
        <v>97</v>
      </c>
      <c r="C167" s="14">
        <v>553</v>
      </c>
      <c r="D167" s="4">
        <v>525</v>
      </c>
      <c r="E167" s="17">
        <f t="shared" si="7"/>
        <v>0.05333333333333334</v>
      </c>
    </row>
    <row r="168" spans="1:5" ht="19.5" customHeight="1">
      <c r="A168" s="18" t="s">
        <v>99</v>
      </c>
      <c r="B168" s="1" t="s">
        <v>97</v>
      </c>
      <c r="C168" s="14">
        <v>436</v>
      </c>
      <c r="D168" s="4">
        <v>424</v>
      </c>
      <c r="E168" s="17">
        <f t="shared" si="7"/>
        <v>0.02830188679245283</v>
      </c>
    </row>
    <row r="169" spans="1:5" ht="19.5" customHeight="1">
      <c r="A169" s="18" t="s">
        <v>100</v>
      </c>
      <c r="B169" s="1" t="s">
        <v>57</v>
      </c>
      <c r="C169" s="14">
        <v>612.64</v>
      </c>
      <c r="D169" s="4">
        <v>737.6</v>
      </c>
      <c r="E169" s="17">
        <f t="shared" si="7"/>
        <v>-0.16941431670282</v>
      </c>
    </row>
    <row r="170" spans="1:5" ht="19.5" customHeight="1">
      <c r="A170" s="18" t="s">
        <v>101</v>
      </c>
      <c r="B170" s="1" t="s">
        <v>57</v>
      </c>
      <c r="C170" s="14">
        <v>249.86</v>
      </c>
      <c r="D170" s="4">
        <v>401.49</v>
      </c>
      <c r="E170" s="17">
        <f t="shared" si="7"/>
        <v>-0.37766818600712343</v>
      </c>
    </row>
    <row r="171" spans="1:5" ht="19.5" customHeight="1">
      <c r="A171" s="18" t="s">
        <v>102</v>
      </c>
      <c r="B171" s="1" t="s">
        <v>97</v>
      </c>
      <c r="C171" s="14">
        <v>717</v>
      </c>
      <c r="D171" s="4">
        <v>776</v>
      </c>
      <c r="E171" s="17">
        <f t="shared" si="7"/>
        <v>-0.07603092783505154</v>
      </c>
    </row>
    <row r="172" spans="1:5" ht="19.5" customHeight="1">
      <c r="A172" s="18" t="s">
        <v>103</v>
      </c>
      <c r="B172" s="1" t="s">
        <v>24</v>
      </c>
      <c r="C172" s="14">
        <v>612.17</v>
      </c>
      <c r="D172" s="4">
        <v>736.45</v>
      </c>
      <c r="E172" s="17">
        <f t="shared" si="7"/>
        <v>-0.16875551632833197</v>
      </c>
    </row>
    <row r="173" spans="1:5" ht="19.5" customHeight="1">
      <c r="A173" s="18" t="s">
        <v>104</v>
      </c>
      <c r="B173" s="1" t="s">
        <v>24</v>
      </c>
      <c r="C173" s="14">
        <v>249.64</v>
      </c>
      <c r="D173" s="4">
        <v>400.56</v>
      </c>
      <c r="E173" s="17">
        <f t="shared" si="7"/>
        <v>-0.37677251847413623</v>
      </c>
    </row>
    <row r="174" spans="1:5" ht="19.5" customHeight="1">
      <c r="A174" s="18" t="s">
        <v>105</v>
      </c>
      <c r="B174" s="1" t="s">
        <v>97</v>
      </c>
      <c r="C174" s="14">
        <v>712</v>
      </c>
      <c r="D174" s="99" t="s">
        <v>185</v>
      </c>
      <c r="E174" s="17" t="e">
        <f t="shared" si="7"/>
        <v>#VALUE!</v>
      </c>
    </row>
    <row r="175" spans="1:5" ht="19.5" customHeight="1">
      <c r="A175" s="18" t="s">
        <v>106</v>
      </c>
      <c r="B175" s="1" t="s">
        <v>57</v>
      </c>
      <c r="C175" s="14">
        <v>588.41</v>
      </c>
      <c r="D175" s="4">
        <v>733.87</v>
      </c>
      <c r="E175" s="17">
        <f t="shared" si="7"/>
        <v>-0.1982094921443853</v>
      </c>
    </row>
    <row r="176" spans="1:5" ht="19.5" customHeight="1">
      <c r="A176" s="18" t="s">
        <v>107</v>
      </c>
      <c r="B176" s="1" t="s">
        <v>57</v>
      </c>
      <c r="C176" s="14">
        <v>241.11</v>
      </c>
      <c r="D176" s="4">
        <v>400.56</v>
      </c>
      <c r="E176" s="17">
        <f t="shared" si="7"/>
        <v>-0.3980677052127022</v>
      </c>
    </row>
    <row r="177" spans="1:5" ht="19.5" customHeight="1">
      <c r="A177" s="18" t="s">
        <v>184</v>
      </c>
      <c r="B177" s="1" t="s">
        <v>24</v>
      </c>
      <c r="C177" s="14">
        <v>19.13</v>
      </c>
      <c r="D177" s="4">
        <v>22.3</v>
      </c>
      <c r="E177" s="17">
        <f t="shared" si="7"/>
        <v>-0.1421524663677131</v>
      </c>
    </row>
    <row r="178" spans="1:5" ht="19.5" customHeight="1">
      <c r="A178" s="18" t="s">
        <v>108</v>
      </c>
      <c r="B178" s="1" t="s">
        <v>24</v>
      </c>
      <c r="C178" s="14">
        <v>14.3</v>
      </c>
      <c r="D178" s="4">
        <v>17.05</v>
      </c>
      <c r="E178" s="17">
        <f t="shared" si="7"/>
        <v>-0.16129032258064516</v>
      </c>
    </row>
    <row r="179" spans="1:5" ht="19.5" customHeight="1">
      <c r="A179" s="18" t="s">
        <v>109</v>
      </c>
      <c r="B179" s="1" t="s">
        <v>54</v>
      </c>
      <c r="C179" s="14">
        <v>3095.85</v>
      </c>
      <c r="D179" s="4">
        <v>3537</v>
      </c>
      <c r="E179" s="17">
        <f t="shared" si="7"/>
        <v>-0.124724342663274</v>
      </c>
    </row>
    <row r="180" spans="1:5" ht="19.5" customHeight="1">
      <c r="A180" s="18" t="s">
        <v>110</v>
      </c>
      <c r="B180" s="1" t="s">
        <v>111</v>
      </c>
      <c r="C180" s="14">
        <v>49</v>
      </c>
      <c r="D180" s="4">
        <v>64</v>
      </c>
      <c r="E180" s="17">
        <f t="shared" si="7"/>
        <v>-0.234375</v>
      </c>
    </row>
    <row r="181" spans="1:5" ht="19.5" customHeight="1">
      <c r="A181" s="87" t="s">
        <v>160</v>
      </c>
      <c r="B181" s="88"/>
      <c r="C181" s="88"/>
      <c r="D181" s="88"/>
      <c r="E181" s="89"/>
    </row>
    <row r="182" spans="1:5" ht="19.5" customHeight="1">
      <c r="A182" s="20" t="s">
        <v>112</v>
      </c>
      <c r="B182" s="2" t="s">
        <v>97</v>
      </c>
      <c r="C182" s="30">
        <v>156</v>
      </c>
      <c r="D182" s="29">
        <v>121</v>
      </c>
      <c r="E182" s="17">
        <f>(C182-D182)/D182</f>
        <v>0.2892561983471074</v>
      </c>
    </row>
    <row r="183" spans="1:5" ht="19.5" customHeight="1">
      <c r="A183" s="20" t="s">
        <v>113</v>
      </c>
      <c r="B183" s="2" t="s">
        <v>97</v>
      </c>
      <c r="C183" s="14">
        <v>128</v>
      </c>
      <c r="D183" s="4">
        <v>121</v>
      </c>
      <c r="E183" s="17">
        <f>(C183-D183)/D183</f>
        <v>0.05785123966942149</v>
      </c>
    </row>
    <row r="184" spans="1:5" ht="19.5" customHeight="1">
      <c r="A184" s="20" t="s">
        <v>114</v>
      </c>
      <c r="B184" s="2" t="s">
        <v>44</v>
      </c>
      <c r="C184" s="14">
        <v>0</v>
      </c>
      <c r="D184" s="4">
        <v>0</v>
      </c>
      <c r="E184" s="17"/>
    </row>
    <row r="185" spans="1:5" ht="19.5" customHeight="1">
      <c r="A185" s="20" t="s">
        <v>115</v>
      </c>
      <c r="B185" s="2" t="s">
        <v>44</v>
      </c>
      <c r="C185" s="14">
        <v>0</v>
      </c>
      <c r="D185" s="4">
        <v>0</v>
      </c>
      <c r="E185" s="17"/>
    </row>
    <row r="186" spans="1:5" ht="19.5" customHeight="1">
      <c r="A186" s="20" t="s">
        <v>116</v>
      </c>
      <c r="B186" s="2" t="s">
        <v>54</v>
      </c>
      <c r="C186" s="14">
        <v>2461.1</v>
      </c>
      <c r="D186" s="4">
        <v>1537.92</v>
      </c>
      <c r="E186" s="17">
        <f>(C186-D186)/D186</f>
        <v>0.6002782979608821</v>
      </c>
    </row>
    <row r="187" spans="1:5" ht="19.5" customHeight="1">
      <c r="A187" s="20" t="s">
        <v>117</v>
      </c>
      <c r="B187" s="2" t="s">
        <v>111</v>
      </c>
      <c r="C187" s="14">
        <v>6</v>
      </c>
      <c r="D187" s="4">
        <v>2</v>
      </c>
      <c r="E187" s="17">
        <f>(C187-D187)/D187</f>
        <v>2</v>
      </c>
    </row>
    <row r="188" spans="1:5" ht="19.5" customHeight="1">
      <c r="A188" s="87" t="s">
        <v>161</v>
      </c>
      <c r="B188" s="88"/>
      <c r="C188" s="88"/>
      <c r="D188" s="88"/>
      <c r="E188" s="89"/>
    </row>
    <row r="189" spans="1:5" ht="19.5" customHeight="1">
      <c r="A189" s="20" t="s">
        <v>118</v>
      </c>
      <c r="B189" s="2" t="s">
        <v>97</v>
      </c>
      <c r="C189" s="15">
        <v>362</v>
      </c>
      <c r="D189" s="15">
        <v>509</v>
      </c>
      <c r="E189" s="26">
        <f aca="true" t="shared" si="8" ref="E189:E203">(C189-D189)/D189</f>
        <v>-0.2888015717092338</v>
      </c>
    </row>
    <row r="190" spans="1:5" ht="19.5" customHeight="1">
      <c r="A190" s="20" t="s">
        <v>119</v>
      </c>
      <c r="B190" s="2" t="s">
        <v>120</v>
      </c>
      <c r="C190" s="15">
        <v>373</v>
      </c>
      <c r="D190" s="15">
        <v>513</v>
      </c>
      <c r="E190" s="26">
        <f t="shared" si="8"/>
        <v>-0.2729044834307992</v>
      </c>
    </row>
    <row r="191" spans="1:5" ht="19.5" customHeight="1">
      <c r="A191" s="20" t="s">
        <v>121</v>
      </c>
      <c r="B191" s="2" t="s">
        <v>120</v>
      </c>
      <c r="C191" s="15">
        <v>278</v>
      </c>
      <c r="D191" s="15">
        <v>326</v>
      </c>
      <c r="E191" s="26">
        <f t="shared" si="8"/>
        <v>-0.147239263803681</v>
      </c>
    </row>
    <row r="192" spans="1:5" ht="19.5" customHeight="1">
      <c r="A192" s="20" t="s">
        <v>122</v>
      </c>
      <c r="B192" s="2" t="s">
        <v>120</v>
      </c>
      <c r="C192" s="15">
        <v>36</v>
      </c>
      <c r="D192" s="15">
        <v>65</v>
      </c>
      <c r="E192" s="26">
        <f t="shared" si="8"/>
        <v>-0.4461538461538462</v>
      </c>
    </row>
    <row r="193" spans="1:5" ht="19.5" customHeight="1">
      <c r="A193" s="20" t="s">
        <v>123</v>
      </c>
      <c r="B193" s="2" t="s">
        <v>120</v>
      </c>
      <c r="C193" s="15">
        <v>21</v>
      </c>
      <c r="D193" s="15">
        <v>41</v>
      </c>
      <c r="E193" s="26">
        <f t="shared" si="8"/>
        <v>-0.4878048780487805</v>
      </c>
    </row>
    <row r="194" spans="1:5" ht="19.5" customHeight="1">
      <c r="A194" s="20" t="s">
        <v>124</v>
      </c>
      <c r="B194" s="2" t="s">
        <v>120</v>
      </c>
      <c r="C194" s="15">
        <v>8</v>
      </c>
      <c r="D194" s="15">
        <v>32</v>
      </c>
      <c r="E194" s="26">
        <f t="shared" si="8"/>
        <v>-0.75</v>
      </c>
    </row>
    <row r="195" spans="1:5" ht="19.5" customHeight="1">
      <c r="A195" s="20" t="s">
        <v>125</v>
      </c>
      <c r="B195" s="2" t="s">
        <v>120</v>
      </c>
      <c r="C195" s="15">
        <v>30</v>
      </c>
      <c r="D195" s="15">
        <v>40</v>
      </c>
      <c r="E195" s="26">
        <f t="shared" si="8"/>
        <v>-0.25</v>
      </c>
    </row>
    <row r="196" spans="1:5" ht="19.5" customHeight="1">
      <c r="A196" s="20" t="s">
        <v>126</v>
      </c>
      <c r="B196" s="2" t="s">
        <v>120</v>
      </c>
      <c r="C196" s="15">
        <v>21</v>
      </c>
      <c r="D196" s="15">
        <v>9</v>
      </c>
      <c r="E196" s="26">
        <f t="shared" si="8"/>
        <v>1.3333333333333333</v>
      </c>
    </row>
    <row r="197" spans="1:5" ht="19.5" customHeight="1">
      <c r="A197" s="20" t="s">
        <v>127</v>
      </c>
      <c r="B197" s="2" t="s">
        <v>128</v>
      </c>
      <c r="C197" s="15">
        <v>1509</v>
      </c>
      <c r="D197" s="15">
        <v>3125</v>
      </c>
      <c r="E197" s="26">
        <f t="shared" si="8"/>
        <v>-0.51712</v>
      </c>
    </row>
    <row r="198" spans="1:5" ht="19.5" customHeight="1">
      <c r="A198" s="20" t="s">
        <v>121</v>
      </c>
      <c r="B198" s="2" t="s">
        <v>128</v>
      </c>
      <c r="C198" s="15">
        <v>1221</v>
      </c>
      <c r="D198" s="15">
        <v>2496</v>
      </c>
      <c r="E198" s="26">
        <f t="shared" si="8"/>
        <v>-0.5108173076923077</v>
      </c>
    </row>
    <row r="199" spans="1:5" ht="19.5" customHeight="1">
      <c r="A199" s="20" t="s">
        <v>122</v>
      </c>
      <c r="B199" s="2" t="s">
        <v>128</v>
      </c>
      <c r="C199" s="15">
        <v>58</v>
      </c>
      <c r="D199" s="15">
        <v>253</v>
      </c>
      <c r="E199" s="26">
        <f t="shared" si="8"/>
        <v>-0.7707509881422925</v>
      </c>
    </row>
    <row r="200" spans="1:5" ht="19.5" customHeight="1">
      <c r="A200" s="20" t="s">
        <v>123</v>
      </c>
      <c r="B200" s="2" t="s">
        <v>128</v>
      </c>
      <c r="C200" s="15">
        <v>84</v>
      </c>
      <c r="D200" s="15">
        <v>190</v>
      </c>
      <c r="E200" s="26">
        <f t="shared" si="8"/>
        <v>-0.5578947368421052</v>
      </c>
    </row>
    <row r="201" spans="1:5" ht="19.5" customHeight="1">
      <c r="A201" s="20" t="s">
        <v>124</v>
      </c>
      <c r="B201" s="2" t="s">
        <v>128</v>
      </c>
      <c r="C201" s="15">
        <v>19</v>
      </c>
      <c r="D201" s="15">
        <v>63</v>
      </c>
      <c r="E201" s="26">
        <f t="shared" si="8"/>
        <v>-0.6984126984126984</v>
      </c>
    </row>
    <row r="202" spans="1:5" ht="19.5" customHeight="1">
      <c r="A202" s="20" t="s">
        <v>125</v>
      </c>
      <c r="B202" s="2" t="s">
        <v>128</v>
      </c>
      <c r="C202" s="15">
        <v>52</v>
      </c>
      <c r="D202" s="15">
        <v>97</v>
      </c>
      <c r="E202" s="26">
        <f t="shared" si="8"/>
        <v>-0.4639175257731959</v>
      </c>
    </row>
    <row r="203" spans="1:5" ht="19.5" customHeight="1">
      <c r="A203" s="20" t="s">
        <v>126</v>
      </c>
      <c r="B203" s="2" t="s">
        <v>128</v>
      </c>
      <c r="C203" s="27">
        <v>75</v>
      </c>
      <c r="D203" s="27">
        <v>26</v>
      </c>
      <c r="E203" s="26">
        <f t="shared" si="8"/>
        <v>1.8846153846153846</v>
      </c>
    </row>
    <row r="204" spans="1:5" ht="19.5" customHeight="1">
      <c r="A204" s="87" t="s">
        <v>162</v>
      </c>
      <c r="B204" s="88"/>
      <c r="C204" s="88"/>
      <c r="D204" s="88"/>
      <c r="E204" s="89"/>
    </row>
    <row r="205" spans="1:5" ht="19.5" customHeight="1">
      <c r="A205" s="20" t="s">
        <v>129</v>
      </c>
      <c r="B205" s="2" t="s">
        <v>130</v>
      </c>
      <c r="C205" s="14">
        <v>667</v>
      </c>
      <c r="D205" s="4">
        <v>693</v>
      </c>
      <c r="E205" s="17">
        <f aca="true" t="shared" si="9" ref="E205:E213">(C205-D205)/D205</f>
        <v>-0.03751803751803752</v>
      </c>
    </row>
    <row r="206" spans="1:5" ht="19.5" customHeight="1">
      <c r="A206" s="20" t="s">
        <v>131</v>
      </c>
      <c r="B206" s="2" t="s">
        <v>130</v>
      </c>
      <c r="C206" s="14">
        <v>13</v>
      </c>
      <c r="D206" s="4">
        <v>52</v>
      </c>
      <c r="E206" s="17">
        <f t="shared" si="9"/>
        <v>-0.75</v>
      </c>
    </row>
    <row r="207" spans="1:5" ht="19.5" customHeight="1">
      <c r="A207" s="20" t="s">
        <v>132</v>
      </c>
      <c r="B207" s="2" t="s">
        <v>111</v>
      </c>
      <c r="C207" s="14">
        <v>533</v>
      </c>
      <c r="D207" s="4">
        <v>3332</v>
      </c>
      <c r="E207" s="17">
        <f t="shared" si="9"/>
        <v>-0.8400360144057623</v>
      </c>
    </row>
    <row r="208" spans="1:5" ht="19.5" customHeight="1">
      <c r="A208" s="20" t="s">
        <v>133</v>
      </c>
      <c r="B208" s="2" t="s">
        <v>54</v>
      </c>
      <c r="C208" s="14">
        <v>1517</v>
      </c>
      <c r="D208" s="4">
        <v>8152.5</v>
      </c>
      <c r="E208" s="17">
        <f t="shared" si="9"/>
        <v>-0.8139221097822754</v>
      </c>
    </row>
    <row r="209" spans="1:5" ht="19.5" customHeight="1">
      <c r="A209" s="20" t="s">
        <v>134</v>
      </c>
      <c r="B209" s="2" t="s">
        <v>135</v>
      </c>
      <c r="C209" s="14">
        <v>240</v>
      </c>
      <c r="D209" s="4">
        <v>667</v>
      </c>
      <c r="E209" s="17">
        <f t="shared" si="9"/>
        <v>-0.6401799100449775</v>
      </c>
    </row>
    <row r="210" spans="1:5" ht="19.5" customHeight="1">
      <c r="A210" s="20" t="s">
        <v>136</v>
      </c>
      <c r="B210" s="2" t="s">
        <v>54</v>
      </c>
      <c r="C210" s="14">
        <v>6516.28</v>
      </c>
      <c r="D210" s="4">
        <v>21863.92</v>
      </c>
      <c r="E210" s="17">
        <f t="shared" si="9"/>
        <v>-0.7019619537576062</v>
      </c>
    </row>
    <row r="211" spans="1:5" ht="19.5" customHeight="1">
      <c r="A211" s="20" t="s">
        <v>137</v>
      </c>
      <c r="B211" s="2" t="s">
        <v>111</v>
      </c>
      <c r="C211" s="14">
        <v>13</v>
      </c>
      <c r="D211" s="4">
        <v>85</v>
      </c>
      <c r="E211" s="17">
        <f t="shared" si="9"/>
        <v>-0.8470588235294118</v>
      </c>
    </row>
    <row r="212" spans="1:5" ht="19.5" customHeight="1">
      <c r="A212" s="20" t="s">
        <v>138</v>
      </c>
      <c r="B212" s="2" t="s">
        <v>111</v>
      </c>
      <c r="C212" s="14">
        <v>8</v>
      </c>
      <c r="D212" s="4">
        <v>69</v>
      </c>
      <c r="E212" s="17">
        <f t="shared" si="9"/>
        <v>-0.8840579710144928</v>
      </c>
    </row>
    <row r="213" spans="1:5" ht="19.5" customHeight="1">
      <c r="A213" s="20" t="s">
        <v>139</v>
      </c>
      <c r="B213" s="2" t="s">
        <v>111</v>
      </c>
      <c r="C213" s="14">
        <v>2</v>
      </c>
      <c r="D213" s="4">
        <v>1</v>
      </c>
      <c r="E213" s="17">
        <f t="shared" si="9"/>
        <v>1</v>
      </c>
    </row>
    <row r="214" ht="19.5" customHeight="1"/>
    <row r="215" spans="1:2" ht="32.25" customHeight="1">
      <c r="A215" s="86" t="s">
        <v>175</v>
      </c>
      <c r="B215" s="86"/>
    </row>
  </sheetData>
  <sheetProtection/>
  <mergeCells count="22">
    <mergeCell ref="A68:E68"/>
    <mergeCell ref="A75:E75"/>
    <mergeCell ref="A90:E90"/>
    <mergeCell ref="A106:E106"/>
    <mergeCell ref="A132:E132"/>
    <mergeCell ref="A93:E93"/>
    <mergeCell ref="A71:E71"/>
    <mergeCell ref="A111:E111"/>
    <mergeCell ref="A3:E3"/>
    <mergeCell ref="A16:E16"/>
    <mergeCell ref="A25:E25"/>
    <mergeCell ref="A57:E57"/>
    <mergeCell ref="A1:E1"/>
    <mergeCell ref="A30:E30"/>
    <mergeCell ref="A46:E46"/>
    <mergeCell ref="A215:B215"/>
    <mergeCell ref="A139:E139"/>
    <mergeCell ref="A152:E152"/>
    <mergeCell ref="A165:E165"/>
    <mergeCell ref="A181:E181"/>
    <mergeCell ref="A188:E188"/>
    <mergeCell ref="A204:E20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123</cp:lastModifiedBy>
  <cp:lastPrinted>2013-01-29T03:29:06Z</cp:lastPrinted>
  <dcterms:created xsi:type="dcterms:W3CDTF">2011-08-11T08:19:39Z</dcterms:created>
  <dcterms:modified xsi:type="dcterms:W3CDTF">2013-01-29T03:43:46Z</dcterms:modified>
  <cp:category/>
  <cp:version/>
  <cp:contentType/>
  <cp:contentStatus/>
</cp:coreProperties>
</file>